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qdata1\homes1\Emily.Farr\HCVA\Manuscript Submission\"/>
    </mc:Choice>
  </mc:AlternateContent>
  <bookViews>
    <workbookView xWindow="0" yWindow="0" windowWidth="19200" windowHeight="7050"/>
  </bookViews>
  <sheets>
    <sheet name="Direction of Climate Effect" sheetId="6" r:id="rId1"/>
  </sheets>
  <calcPr calcId="162913"/>
  <customWorkbookViews>
    <customWorkbookView name="Filter 1" guid="{70702E5A-2666-43E6-AD70-8843E413121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6" l="1"/>
  <c r="K21" i="6" l="1"/>
  <c r="K9" i="6"/>
  <c r="J4" i="6"/>
  <c r="K4" i="6" s="1"/>
  <c r="J5" i="6"/>
  <c r="K5" i="6" s="1"/>
  <c r="J20" i="6"/>
  <c r="K20" i="6" s="1"/>
  <c r="J6" i="6"/>
  <c r="K6" i="6" s="1"/>
  <c r="J7" i="6"/>
  <c r="K7" i="6" s="1"/>
  <c r="J8" i="6"/>
  <c r="K8" i="6" s="1"/>
  <c r="J10" i="6"/>
  <c r="K10" i="6" s="1"/>
  <c r="J11" i="6"/>
  <c r="K11" i="6" s="1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41" i="6"/>
  <c r="K41" i="6" s="1"/>
  <c r="J22" i="6"/>
  <c r="K22" i="6" s="1"/>
  <c r="J23" i="6"/>
  <c r="K23" i="6" s="1"/>
  <c r="J42" i="6"/>
  <c r="K42" i="6" s="1"/>
  <c r="J24" i="6"/>
  <c r="K24" i="6" s="1"/>
  <c r="J25" i="6"/>
  <c r="K25" i="6" s="1"/>
  <c r="J26" i="6"/>
  <c r="K26" i="6" s="1"/>
  <c r="J27" i="6"/>
  <c r="K27" i="6" s="1"/>
  <c r="J43" i="6"/>
  <c r="K43" i="6" s="1"/>
  <c r="J28" i="6"/>
  <c r="K28" i="6" s="1"/>
  <c r="J29" i="6"/>
  <c r="K29" i="6" s="1"/>
  <c r="J30" i="6"/>
  <c r="K30" i="6" s="1"/>
  <c r="J31" i="6"/>
  <c r="K31" i="6" s="1"/>
  <c r="J32" i="6"/>
  <c r="K32" i="6" s="1"/>
  <c r="J44" i="6"/>
  <c r="K44" i="6" s="1"/>
  <c r="J33" i="6"/>
  <c r="K33" i="6" s="1"/>
  <c r="J34" i="6"/>
  <c r="K34" i="6" s="1"/>
  <c r="J35" i="6"/>
  <c r="K35" i="6" s="1"/>
  <c r="J36" i="6"/>
  <c r="K36" i="6" s="1"/>
  <c r="J37" i="6"/>
  <c r="K37" i="6" s="1"/>
  <c r="J38" i="6"/>
  <c r="K38" i="6" s="1"/>
  <c r="J39" i="6"/>
  <c r="K39" i="6" s="1"/>
  <c r="J40" i="6"/>
  <c r="K40" i="6" s="1"/>
  <c r="J50" i="6"/>
  <c r="K50" i="6" s="1"/>
  <c r="J45" i="6"/>
  <c r="K45" i="6" s="1"/>
  <c r="J46" i="6"/>
  <c r="K46" i="6" s="1"/>
  <c r="J53" i="6"/>
  <c r="K53" i="6" s="1"/>
  <c r="J54" i="6"/>
  <c r="K54" i="6" s="1"/>
  <c r="J47" i="6"/>
  <c r="K47" i="6" s="1"/>
  <c r="J48" i="6"/>
  <c r="K48" i="6" s="1"/>
  <c r="J51" i="6"/>
  <c r="K51" i="6" s="1"/>
  <c r="J52" i="6"/>
  <c r="K52" i="6" s="1"/>
  <c r="J49" i="6"/>
  <c r="K49" i="6" s="1"/>
  <c r="J9" i="6"/>
  <c r="J3" i="6"/>
  <c r="K3" i="6" s="1"/>
</calcChain>
</file>

<file path=xl/sharedStrings.xml><?xml version="1.0" encoding="utf-8"?>
<sst xmlns="http://schemas.openxmlformats.org/spreadsheetml/2006/main" count="324" uniqueCount="106">
  <si>
    <t>Positive</t>
  </si>
  <si>
    <t>Neutral</t>
  </si>
  <si>
    <t>Negative</t>
  </si>
  <si>
    <t>System</t>
  </si>
  <si>
    <t>Class</t>
  </si>
  <si>
    <t>Sub Class</t>
  </si>
  <si>
    <t>Geo Area</t>
  </si>
  <si>
    <t>Estuarine</t>
  </si>
  <si>
    <t>Aquatic Bed</t>
  </si>
  <si>
    <t>Kelp</t>
  </si>
  <si>
    <t>Entire Area</t>
  </si>
  <si>
    <t>Non-Kelp Algae</t>
  </si>
  <si>
    <t>Rooted vascular</t>
  </si>
  <si>
    <t>Intertidal</t>
  </si>
  <si>
    <t>Mid-Atlantic</t>
  </si>
  <si>
    <t>Artificial Reef</t>
  </si>
  <si>
    <t>Subtidal</t>
  </si>
  <si>
    <t>Water Column</t>
  </si>
  <si>
    <t>Marine</t>
  </si>
  <si>
    <t>Rocky Bottom</t>
  </si>
  <si>
    <t>Shallow inner shelf</t>
  </si>
  <si>
    <t>Shelf bottom</t>
  </si>
  <si>
    <t>Shelf surface</t>
  </si>
  <si>
    <t>Slope bottom</t>
  </si>
  <si>
    <t>Slope surface</t>
  </si>
  <si>
    <t>Riverine</t>
  </si>
  <si>
    <t>Algal Bed</t>
  </si>
  <si>
    <t>Non-tidal</t>
  </si>
  <si>
    <t>Tidal</t>
  </si>
  <si>
    <t>Mud</t>
  </si>
  <si>
    <t>Sand</t>
  </si>
  <si>
    <t>Common Name</t>
  </si>
  <si>
    <t>Estuarine kelp</t>
  </si>
  <si>
    <t>Subtidal and Intertidal</t>
  </si>
  <si>
    <t>Estuarine submerged aquatic vegetation</t>
  </si>
  <si>
    <t>Emergent Wetland</t>
  </si>
  <si>
    <t>Invasive Wetland</t>
  </si>
  <si>
    <t>New England</t>
  </si>
  <si>
    <t>Native Wetland</t>
  </si>
  <si>
    <t>Estuarine shellfish aquaculture</t>
  </si>
  <si>
    <t>Reef</t>
  </si>
  <si>
    <t>Mollusk Aquaculture</t>
  </si>
  <si>
    <t>Estuarine intertidal shellfish reef</t>
  </si>
  <si>
    <t>Mollusk</t>
  </si>
  <si>
    <t>Estuarine subtidal shellfish reef</t>
  </si>
  <si>
    <t>Estuarine intertidal rocky bottom</t>
  </si>
  <si>
    <t>Bedrock, Rubble, Cobble, Gravel</t>
  </si>
  <si>
    <t>Estuarine subtidal rocky bottom</t>
  </si>
  <si>
    <t>Unconsolidated Bottom</t>
  </si>
  <si>
    <t>Estuarine water column</t>
  </si>
  <si>
    <t>Well-mixed</t>
  </si>
  <si>
    <t>Marine kelp</t>
  </si>
  <si>
    <t>Marine submerged aquatic vegetation</t>
  </si>
  <si>
    <t>Marine shellfish aquaculture</t>
  </si>
  <si>
    <t>Marine intertidal shellfish reef</t>
  </si>
  <si>
    <t>Marine subtidal shellfish reef</t>
  </si>
  <si>
    <t>Deep sea coral and sponge: seamounts and canyons</t>
  </si>
  <si>
    <t>Subtidal &gt;200m</t>
  </si>
  <si>
    <t>Deep Sea Coral and Sponge</t>
  </si>
  <si>
    <t>Seamounts and Canyons</t>
  </si>
  <si>
    <t>Deep sea coral and sponge: Gulf of Maine</t>
  </si>
  <si>
    <t>Gulf of Maine</t>
  </si>
  <si>
    <t>Marine intertidal rocky bottom</t>
  </si>
  <si>
    <t>Marine rocky bottom &lt;200m</t>
  </si>
  <si>
    <t>Subtidal &lt;200m</t>
  </si>
  <si>
    <t>Marine rocky bottom &gt;200m</t>
  </si>
  <si>
    <t>Riverine algae</t>
  </si>
  <si>
    <t>Tidal and Non-Tidal</t>
  </si>
  <si>
    <t>Riverine submerged aquatic vegetation</t>
  </si>
  <si>
    <t>Riverine non-tidal invasive wetland</t>
  </si>
  <si>
    <t>Riverine tidal invasive wetland</t>
  </si>
  <si>
    <t>Riverine non-tidal native wetland</t>
  </si>
  <si>
    <t>Riverine tidal native wetland</t>
  </si>
  <si>
    <t>Riverine rocky bottom</t>
  </si>
  <si>
    <t>Riverine water column</t>
  </si>
  <si>
    <t>Sub System</t>
  </si>
  <si>
    <t>Climate Effect</t>
  </si>
  <si>
    <t>Metric</t>
  </si>
  <si>
    <t>Estuarine native wetland: New England</t>
  </si>
  <si>
    <t>Estuarine native wetland: Mid-Atlantic</t>
  </si>
  <si>
    <t>Estuarine intertidal mud bottom</t>
  </si>
  <si>
    <t>Estuarine subtidal mud bottom</t>
  </si>
  <si>
    <t>Estuarine intertidal sand bottom</t>
  </si>
  <si>
    <t>Estuarine subtidal sand bottom</t>
  </si>
  <si>
    <t>Estuarine invasive wetland: Mid-Atlantic</t>
  </si>
  <si>
    <t>Estuarine invasive wetland: New England</t>
  </si>
  <si>
    <t>Marine intertidal mud bottom</t>
  </si>
  <si>
    <t>Marine mud bottom &lt;200m</t>
  </si>
  <si>
    <t>Marine intertidal sand bottom</t>
  </si>
  <si>
    <t>Marine sand bottom &lt;200m</t>
  </si>
  <si>
    <t>Marine sand bottom &gt;200m</t>
  </si>
  <si>
    <t>Marine shallow/inner shelf water column</t>
  </si>
  <si>
    <t>Marine shelf bottom water column</t>
  </si>
  <si>
    <t>Marine shelf surface water colum</t>
  </si>
  <si>
    <t>Marine slope bottom water column</t>
  </si>
  <si>
    <t>Marine slope surface water column</t>
  </si>
  <si>
    <t>Estuarine red, green, small-brown algae</t>
  </si>
  <si>
    <t>Marine red, green, small-brown algae</t>
  </si>
  <si>
    <t>Marine mud bottom &gt;200m</t>
  </si>
  <si>
    <t>Riverine sand bottom</t>
  </si>
  <si>
    <t>Riverine mud bottom</t>
  </si>
  <si>
    <t>Artificial Structures</t>
  </si>
  <si>
    <t>Estuarine intertidal artificial structures</t>
  </si>
  <si>
    <t>Estuarine subtidal artificial structures</t>
  </si>
  <si>
    <t>Marine artificial structures</t>
  </si>
  <si>
    <r>
      <t xml:space="preserve">S6. Direction of Climate Effect. </t>
    </r>
    <r>
      <rPr>
        <sz val="11"/>
        <color rgb="FF000000"/>
        <rFont val="Calibri"/>
        <family val="2"/>
      </rPr>
      <t>Climate effect is based on the weighted average of the positive, neutral, and negative tallies (≥ 0.5 = Positive, ≤ -0.5 = Negative, -0.5-0.5 = Neutral)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</si>
</sst>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9" xfId="0" applyFont="1" applyBorder="1"/>
    <xf numFmtId="0" fontId="2" fillId="0" borderId="10" xfId="0" applyFont="1" applyBorder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1" fontId="3" fillId="0" borderId="1" xfId="0" applyNumberFormat="1" applyFont="1" applyBorder="1"/>
    <xf numFmtId="1" fontId="3" fillId="0" borderId="2" xfId="0" applyNumberFormat="1" applyFont="1" applyBorder="1"/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5" xfId="0" applyNumberFormat="1" applyFont="1" applyBorder="1"/>
    <xf numFmtId="1" fontId="3" fillId="0" borderId="6" xfId="0" applyNumberFormat="1" applyFont="1" applyBorder="1"/>
    <xf numFmtId="1" fontId="3" fillId="0" borderId="8" xfId="0" applyNumberFormat="1" applyFont="1" applyBorder="1"/>
    <xf numFmtId="1" fontId="3" fillId="0" borderId="15" xfId="0" applyNumberFormat="1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/>
    <xf numFmtId="1" fontId="3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Alignment="1"/>
    <xf numFmtId="0" fontId="2" fillId="0" borderId="17" xfId="0" applyFont="1" applyBorder="1"/>
    <xf numFmtId="0" fontId="5" fillId="0" borderId="18" xfId="0" applyNumberFormat="1" applyFont="1" applyFill="1" applyBorder="1" applyAlignment="1" applyProtection="1"/>
    <xf numFmtId="0" fontId="2" fillId="0" borderId="19" xfId="0" applyFont="1" applyBorder="1"/>
    <xf numFmtId="0" fontId="3" fillId="0" borderId="12" xfId="0" applyFont="1" applyBorder="1"/>
    <xf numFmtId="0" fontId="3" fillId="0" borderId="8" xfId="0" applyFont="1" applyBorder="1"/>
    <xf numFmtId="0" fontId="3" fillId="0" borderId="13" xfId="0" applyFont="1" applyBorder="1"/>
    <xf numFmtId="0" fontId="3" fillId="0" borderId="1" xfId="0" applyFont="1" applyBorder="1"/>
    <xf numFmtId="0" fontId="3" fillId="0" borderId="14" xfId="0" applyFont="1" applyBorder="1"/>
    <xf numFmtId="0" fontId="3" fillId="0" borderId="15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E58" sqref="E58"/>
    </sheetView>
  </sheetViews>
  <sheetFormatPr defaultColWidth="9.140625" defaultRowHeight="15" x14ac:dyDescent="0.25"/>
  <cols>
    <col min="1" max="1" width="10.140625" style="1" customWidth="1"/>
    <col min="2" max="2" width="21" style="1" bestFit="1" customWidth="1"/>
    <col min="3" max="3" width="22.28515625" style="1" bestFit="1" customWidth="1"/>
    <col min="4" max="4" width="30.140625" style="1" bestFit="1" customWidth="1"/>
    <col min="5" max="5" width="22.85546875" style="1" bestFit="1" customWidth="1"/>
    <col min="6" max="8" width="9.140625" style="1"/>
    <col min="9" max="9" width="47.7109375" style="1" bestFit="1" customWidth="1"/>
    <col min="10" max="10" width="15.5703125" style="1" customWidth="1"/>
    <col min="11" max="11" width="14.28515625" style="1" customWidth="1"/>
    <col min="12" max="16384" width="9.140625" style="1"/>
  </cols>
  <sheetData>
    <row r="1" spans="1:11" ht="15.75" thickBot="1" x14ac:dyDescent="0.3">
      <c r="A1" s="26" t="s">
        <v>105</v>
      </c>
    </row>
    <row r="2" spans="1:11" ht="15.75" thickBot="1" x14ac:dyDescent="0.3">
      <c r="A2" s="8" t="s">
        <v>3</v>
      </c>
      <c r="B2" s="9" t="s">
        <v>75</v>
      </c>
      <c r="C2" s="9" t="s">
        <v>4</v>
      </c>
      <c r="D2" s="9" t="s">
        <v>5</v>
      </c>
      <c r="E2" s="23" t="s">
        <v>6</v>
      </c>
      <c r="F2" s="25" t="s">
        <v>0</v>
      </c>
      <c r="G2" s="21" t="s">
        <v>1</v>
      </c>
      <c r="H2" s="22" t="s">
        <v>2</v>
      </c>
      <c r="I2" s="29" t="s">
        <v>31</v>
      </c>
      <c r="J2" s="27" t="s">
        <v>77</v>
      </c>
      <c r="K2" s="28" t="s">
        <v>76</v>
      </c>
    </row>
    <row r="3" spans="1:11" x14ac:dyDescent="0.25">
      <c r="A3" s="6" t="s">
        <v>7</v>
      </c>
      <c r="B3" s="7" t="s">
        <v>33</v>
      </c>
      <c r="C3" s="7" t="s">
        <v>8</v>
      </c>
      <c r="D3" s="7" t="s">
        <v>12</v>
      </c>
      <c r="E3" s="10" t="s">
        <v>10</v>
      </c>
      <c r="F3" s="24">
        <v>1</v>
      </c>
      <c r="G3" s="19">
        <v>3</v>
      </c>
      <c r="H3" s="20">
        <v>16</v>
      </c>
      <c r="I3" s="30" t="s">
        <v>34</v>
      </c>
      <c r="J3" s="31">
        <f t="shared" ref="J3:J34" si="0">((F3*1)+(G3*0)+(H3*-1))/SUM(F3:H3)</f>
        <v>-0.75</v>
      </c>
      <c r="K3" s="35" t="str">
        <f t="shared" ref="K3:K34" si="1">IF(J3&lt;=-0.5,"Negative",IF(J3&gt;=0.5,"Positive","Neutral"))</f>
        <v>Negative</v>
      </c>
    </row>
    <row r="4" spans="1:11" x14ac:dyDescent="0.25">
      <c r="A4" s="3" t="s">
        <v>7</v>
      </c>
      <c r="B4" s="2" t="s">
        <v>16</v>
      </c>
      <c r="C4" s="2" t="s">
        <v>8</v>
      </c>
      <c r="D4" s="2" t="s">
        <v>9</v>
      </c>
      <c r="E4" s="11" t="s">
        <v>10</v>
      </c>
      <c r="F4" s="14"/>
      <c r="G4" s="13">
        <v>1</v>
      </c>
      <c r="H4" s="15">
        <v>19</v>
      </c>
      <c r="I4" s="32" t="s">
        <v>32</v>
      </c>
      <c r="J4" s="33">
        <f t="shared" si="0"/>
        <v>-0.95</v>
      </c>
      <c r="K4" s="36" t="str">
        <f t="shared" si="1"/>
        <v>Negative</v>
      </c>
    </row>
    <row r="5" spans="1:11" x14ac:dyDescent="0.25">
      <c r="A5" s="3" t="s">
        <v>7</v>
      </c>
      <c r="B5" s="2" t="s">
        <v>13</v>
      </c>
      <c r="C5" s="2" t="s">
        <v>35</v>
      </c>
      <c r="D5" s="2" t="s">
        <v>38</v>
      </c>
      <c r="E5" s="11" t="s">
        <v>37</v>
      </c>
      <c r="F5" s="14">
        <v>1</v>
      </c>
      <c r="G5" s="13">
        <v>4</v>
      </c>
      <c r="H5" s="15">
        <v>15</v>
      </c>
      <c r="I5" s="32" t="s">
        <v>78</v>
      </c>
      <c r="J5" s="33">
        <f t="shared" si="0"/>
        <v>-0.7</v>
      </c>
      <c r="K5" s="36" t="str">
        <f t="shared" si="1"/>
        <v>Negative</v>
      </c>
    </row>
    <row r="6" spans="1:11" x14ac:dyDescent="0.25">
      <c r="A6" s="3" t="s">
        <v>7</v>
      </c>
      <c r="B6" s="2" t="s">
        <v>13</v>
      </c>
      <c r="C6" s="2" t="s">
        <v>35</v>
      </c>
      <c r="D6" s="2" t="s">
        <v>38</v>
      </c>
      <c r="E6" s="11" t="s">
        <v>14</v>
      </c>
      <c r="F6" s="14"/>
      <c r="G6" s="13">
        <v>3</v>
      </c>
      <c r="H6" s="15">
        <v>17</v>
      </c>
      <c r="I6" s="32" t="s">
        <v>79</v>
      </c>
      <c r="J6" s="33">
        <f t="shared" si="0"/>
        <v>-0.85</v>
      </c>
      <c r="K6" s="36" t="str">
        <f t="shared" si="1"/>
        <v>Negative</v>
      </c>
    </row>
    <row r="7" spans="1:11" x14ac:dyDescent="0.25">
      <c r="A7" s="3" t="s">
        <v>7</v>
      </c>
      <c r="B7" s="2" t="s">
        <v>13</v>
      </c>
      <c r="C7" s="2" t="s">
        <v>40</v>
      </c>
      <c r="D7" s="2" t="s">
        <v>43</v>
      </c>
      <c r="E7" s="11" t="s">
        <v>10</v>
      </c>
      <c r="F7" s="14">
        <v>1</v>
      </c>
      <c r="G7" s="13">
        <v>4</v>
      </c>
      <c r="H7" s="15">
        <v>15</v>
      </c>
      <c r="I7" s="32" t="s">
        <v>42</v>
      </c>
      <c r="J7" s="33">
        <f t="shared" si="0"/>
        <v>-0.7</v>
      </c>
      <c r="K7" s="36" t="str">
        <f t="shared" si="1"/>
        <v>Negative</v>
      </c>
    </row>
    <row r="8" spans="1:11" x14ac:dyDescent="0.25">
      <c r="A8" s="3" t="s">
        <v>7</v>
      </c>
      <c r="B8" s="2" t="s">
        <v>16</v>
      </c>
      <c r="C8" s="2" t="s">
        <v>40</v>
      </c>
      <c r="D8" s="2" t="s">
        <v>43</v>
      </c>
      <c r="E8" s="11" t="s">
        <v>10</v>
      </c>
      <c r="F8" s="14">
        <v>1</v>
      </c>
      <c r="G8" s="13">
        <v>7</v>
      </c>
      <c r="H8" s="15">
        <v>12</v>
      </c>
      <c r="I8" s="32" t="s">
        <v>44</v>
      </c>
      <c r="J8" s="33">
        <f t="shared" si="0"/>
        <v>-0.55000000000000004</v>
      </c>
      <c r="K8" s="36" t="str">
        <f t="shared" si="1"/>
        <v>Negative</v>
      </c>
    </row>
    <row r="9" spans="1:11" x14ac:dyDescent="0.25">
      <c r="A9" s="3" t="s">
        <v>7</v>
      </c>
      <c r="B9" s="2" t="s">
        <v>33</v>
      </c>
      <c r="C9" s="2" t="s">
        <v>8</v>
      </c>
      <c r="D9" s="2" t="s">
        <v>11</v>
      </c>
      <c r="E9" s="11" t="s">
        <v>10</v>
      </c>
      <c r="F9" s="14">
        <v>4</v>
      </c>
      <c r="G9" s="13">
        <v>13</v>
      </c>
      <c r="H9" s="15">
        <v>3</v>
      </c>
      <c r="I9" s="32" t="s">
        <v>96</v>
      </c>
      <c r="J9" s="33">
        <f t="shared" si="0"/>
        <v>0.05</v>
      </c>
      <c r="K9" s="36" t="str">
        <f t="shared" si="1"/>
        <v>Neutral</v>
      </c>
    </row>
    <row r="10" spans="1:11" x14ac:dyDescent="0.25">
      <c r="A10" s="3" t="s">
        <v>7</v>
      </c>
      <c r="B10" s="2" t="s">
        <v>33</v>
      </c>
      <c r="C10" s="2" t="s">
        <v>40</v>
      </c>
      <c r="D10" s="2" t="s">
        <v>41</v>
      </c>
      <c r="E10" s="11" t="s">
        <v>10</v>
      </c>
      <c r="F10" s="14"/>
      <c r="G10" s="13">
        <v>12</v>
      </c>
      <c r="H10" s="15">
        <v>8</v>
      </c>
      <c r="I10" s="32" t="s">
        <v>39</v>
      </c>
      <c r="J10" s="33">
        <f t="shared" si="0"/>
        <v>-0.4</v>
      </c>
      <c r="K10" s="36" t="str">
        <f t="shared" si="1"/>
        <v>Neutral</v>
      </c>
    </row>
    <row r="11" spans="1:11" x14ac:dyDescent="0.25">
      <c r="A11" s="3" t="s">
        <v>7</v>
      </c>
      <c r="B11" s="2" t="s">
        <v>13</v>
      </c>
      <c r="C11" s="2" t="s">
        <v>19</v>
      </c>
      <c r="D11" s="2" t="s">
        <v>46</v>
      </c>
      <c r="E11" s="11" t="s">
        <v>10</v>
      </c>
      <c r="F11" s="14">
        <v>1</v>
      </c>
      <c r="G11" s="13">
        <v>10</v>
      </c>
      <c r="H11" s="15">
        <v>9</v>
      </c>
      <c r="I11" s="32" t="s">
        <v>45</v>
      </c>
      <c r="J11" s="33">
        <f t="shared" si="0"/>
        <v>-0.4</v>
      </c>
      <c r="K11" s="36" t="str">
        <f t="shared" si="1"/>
        <v>Neutral</v>
      </c>
    </row>
    <row r="12" spans="1:11" x14ac:dyDescent="0.25">
      <c r="A12" s="3" t="s">
        <v>7</v>
      </c>
      <c r="B12" s="2" t="s">
        <v>13</v>
      </c>
      <c r="C12" s="2" t="s">
        <v>19</v>
      </c>
      <c r="D12" s="2" t="s">
        <v>101</v>
      </c>
      <c r="E12" s="11" t="s">
        <v>10</v>
      </c>
      <c r="F12" s="14">
        <v>2</v>
      </c>
      <c r="G12" s="13">
        <v>13</v>
      </c>
      <c r="H12" s="15">
        <v>5</v>
      </c>
      <c r="I12" s="32" t="s">
        <v>47</v>
      </c>
      <c r="J12" s="33">
        <f t="shared" si="0"/>
        <v>-0.15</v>
      </c>
      <c r="K12" s="36" t="str">
        <f t="shared" si="1"/>
        <v>Neutral</v>
      </c>
    </row>
    <row r="13" spans="1:11" x14ac:dyDescent="0.25">
      <c r="A13" s="3" t="s">
        <v>7</v>
      </c>
      <c r="B13" s="2" t="s">
        <v>16</v>
      </c>
      <c r="C13" s="2" t="s">
        <v>19</v>
      </c>
      <c r="D13" s="2" t="s">
        <v>101</v>
      </c>
      <c r="E13" s="11" t="s">
        <v>10</v>
      </c>
      <c r="F13" s="14">
        <v>2</v>
      </c>
      <c r="G13" s="13">
        <v>15</v>
      </c>
      <c r="H13" s="15">
        <v>3</v>
      </c>
      <c r="I13" s="32" t="s">
        <v>102</v>
      </c>
      <c r="J13" s="33">
        <f t="shared" si="0"/>
        <v>-0.05</v>
      </c>
      <c r="K13" s="36" t="str">
        <f t="shared" si="1"/>
        <v>Neutral</v>
      </c>
    </row>
    <row r="14" spans="1:11" x14ac:dyDescent="0.25">
      <c r="A14" s="3" t="s">
        <v>7</v>
      </c>
      <c r="B14" s="2" t="s">
        <v>16</v>
      </c>
      <c r="C14" s="2" t="s">
        <v>19</v>
      </c>
      <c r="D14" s="2" t="s">
        <v>46</v>
      </c>
      <c r="E14" s="11" t="s">
        <v>10</v>
      </c>
      <c r="F14" s="14"/>
      <c r="G14" s="13">
        <v>14</v>
      </c>
      <c r="H14" s="15">
        <v>6</v>
      </c>
      <c r="I14" s="32" t="s">
        <v>103</v>
      </c>
      <c r="J14" s="33">
        <f t="shared" si="0"/>
        <v>-0.3</v>
      </c>
      <c r="K14" s="36" t="str">
        <f t="shared" si="1"/>
        <v>Neutral</v>
      </c>
    </row>
    <row r="15" spans="1:11" x14ac:dyDescent="0.25">
      <c r="A15" s="3" t="s">
        <v>7</v>
      </c>
      <c r="B15" s="2" t="s">
        <v>13</v>
      </c>
      <c r="C15" s="2" t="s">
        <v>48</v>
      </c>
      <c r="D15" s="2" t="s">
        <v>29</v>
      </c>
      <c r="E15" s="11" t="s">
        <v>10</v>
      </c>
      <c r="F15" s="14"/>
      <c r="G15" s="13">
        <v>14</v>
      </c>
      <c r="H15" s="15">
        <v>6</v>
      </c>
      <c r="I15" s="32" t="s">
        <v>80</v>
      </c>
      <c r="J15" s="33">
        <f t="shared" si="0"/>
        <v>-0.3</v>
      </c>
      <c r="K15" s="36" t="str">
        <f t="shared" si="1"/>
        <v>Neutral</v>
      </c>
    </row>
    <row r="16" spans="1:11" x14ac:dyDescent="0.25">
      <c r="A16" s="3" t="s">
        <v>7</v>
      </c>
      <c r="B16" s="2" t="s">
        <v>16</v>
      </c>
      <c r="C16" s="2" t="s">
        <v>48</v>
      </c>
      <c r="D16" s="2" t="s">
        <v>29</v>
      </c>
      <c r="E16" s="11" t="s">
        <v>10</v>
      </c>
      <c r="F16" s="14"/>
      <c r="G16" s="13">
        <v>16</v>
      </c>
      <c r="H16" s="15">
        <v>4</v>
      </c>
      <c r="I16" s="32" t="s">
        <v>81</v>
      </c>
      <c r="J16" s="33">
        <f t="shared" si="0"/>
        <v>-0.2</v>
      </c>
      <c r="K16" s="36" t="str">
        <f t="shared" si="1"/>
        <v>Neutral</v>
      </c>
    </row>
    <row r="17" spans="1:11" x14ac:dyDescent="0.25">
      <c r="A17" s="3" t="s">
        <v>7</v>
      </c>
      <c r="B17" s="2" t="s">
        <v>13</v>
      </c>
      <c r="C17" s="2" t="s">
        <v>48</v>
      </c>
      <c r="D17" s="2" t="s">
        <v>30</v>
      </c>
      <c r="E17" s="11" t="s">
        <v>10</v>
      </c>
      <c r="F17" s="14"/>
      <c r="G17" s="13">
        <v>17</v>
      </c>
      <c r="H17" s="15">
        <v>3</v>
      </c>
      <c r="I17" s="32" t="s">
        <v>82</v>
      </c>
      <c r="J17" s="33">
        <f t="shared" si="0"/>
        <v>-0.15</v>
      </c>
      <c r="K17" s="36" t="str">
        <f t="shared" si="1"/>
        <v>Neutral</v>
      </c>
    </row>
    <row r="18" spans="1:11" x14ac:dyDescent="0.25">
      <c r="A18" s="3" t="s">
        <v>7</v>
      </c>
      <c r="B18" s="2" t="s">
        <v>16</v>
      </c>
      <c r="C18" s="2" t="s">
        <v>48</v>
      </c>
      <c r="D18" s="2" t="s">
        <v>30</v>
      </c>
      <c r="E18" s="11" t="s">
        <v>10</v>
      </c>
      <c r="F18" s="14"/>
      <c r="G18" s="13">
        <v>19</v>
      </c>
      <c r="H18" s="15">
        <v>1</v>
      </c>
      <c r="I18" s="32" t="s">
        <v>83</v>
      </c>
      <c r="J18" s="33">
        <f t="shared" si="0"/>
        <v>-0.05</v>
      </c>
      <c r="K18" s="36" t="str">
        <f t="shared" si="1"/>
        <v>Neutral</v>
      </c>
    </row>
    <row r="19" spans="1:11" x14ac:dyDescent="0.25">
      <c r="A19" s="3" t="s">
        <v>7</v>
      </c>
      <c r="B19" s="2" t="s">
        <v>16</v>
      </c>
      <c r="C19" s="2" t="s">
        <v>17</v>
      </c>
      <c r="D19" s="2" t="s">
        <v>50</v>
      </c>
      <c r="E19" s="11" t="s">
        <v>10</v>
      </c>
      <c r="F19" s="14"/>
      <c r="G19" s="13">
        <v>12</v>
      </c>
      <c r="H19" s="15">
        <v>8</v>
      </c>
      <c r="I19" s="32" t="s">
        <v>49</v>
      </c>
      <c r="J19" s="33">
        <f t="shared" si="0"/>
        <v>-0.4</v>
      </c>
      <c r="K19" s="36" t="str">
        <f t="shared" si="1"/>
        <v>Neutral</v>
      </c>
    </row>
    <row r="20" spans="1:11" x14ac:dyDescent="0.25">
      <c r="A20" s="3" t="s">
        <v>7</v>
      </c>
      <c r="B20" s="2" t="s">
        <v>13</v>
      </c>
      <c r="C20" s="2" t="s">
        <v>35</v>
      </c>
      <c r="D20" s="2" t="s">
        <v>36</v>
      </c>
      <c r="E20" s="11" t="s">
        <v>14</v>
      </c>
      <c r="F20" s="14">
        <v>15</v>
      </c>
      <c r="G20" s="13">
        <v>4</v>
      </c>
      <c r="H20" s="15">
        <v>1</v>
      </c>
      <c r="I20" s="32" t="s">
        <v>84</v>
      </c>
      <c r="J20" s="33">
        <f t="shared" si="0"/>
        <v>0.7</v>
      </c>
      <c r="K20" s="36" t="str">
        <f t="shared" si="1"/>
        <v>Positive</v>
      </c>
    </row>
    <row r="21" spans="1:11" x14ac:dyDescent="0.25">
      <c r="A21" s="3" t="s">
        <v>7</v>
      </c>
      <c r="B21" s="2" t="s">
        <v>13</v>
      </c>
      <c r="C21" s="2" t="s">
        <v>35</v>
      </c>
      <c r="D21" s="2" t="s">
        <v>36</v>
      </c>
      <c r="E21" s="11" t="s">
        <v>37</v>
      </c>
      <c r="F21" s="14">
        <v>15</v>
      </c>
      <c r="G21" s="13">
        <v>4</v>
      </c>
      <c r="H21" s="15">
        <v>1</v>
      </c>
      <c r="I21" s="32" t="s">
        <v>85</v>
      </c>
      <c r="J21" s="33">
        <f t="shared" si="0"/>
        <v>0.7</v>
      </c>
      <c r="K21" s="36" t="str">
        <f t="shared" si="1"/>
        <v>Positive</v>
      </c>
    </row>
    <row r="22" spans="1:11" x14ac:dyDescent="0.25">
      <c r="A22" s="3" t="s">
        <v>18</v>
      </c>
      <c r="B22" s="2" t="s">
        <v>16</v>
      </c>
      <c r="C22" s="2" t="s">
        <v>8</v>
      </c>
      <c r="D22" s="2" t="s">
        <v>9</v>
      </c>
      <c r="E22" s="11" t="s">
        <v>10</v>
      </c>
      <c r="F22" s="14"/>
      <c r="G22" s="13"/>
      <c r="H22" s="15">
        <v>20</v>
      </c>
      <c r="I22" s="32" t="s">
        <v>51</v>
      </c>
      <c r="J22" s="33">
        <f t="shared" si="0"/>
        <v>-1</v>
      </c>
      <c r="K22" s="36" t="str">
        <f t="shared" si="1"/>
        <v>Negative</v>
      </c>
    </row>
    <row r="23" spans="1:11" x14ac:dyDescent="0.25">
      <c r="A23" s="3" t="s">
        <v>18</v>
      </c>
      <c r="B23" s="2" t="s">
        <v>33</v>
      </c>
      <c r="C23" s="2" t="s">
        <v>8</v>
      </c>
      <c r="D23" s="2" t="s">
        <v>12</v>
      </c>
      <c r="E23" s="11" t="s">
        <v>10</v>
      </c>
      <c r="F23" s="14"/>
      <c r="G23" s="13">
        <v>2</v>
      </c>
      <c r="H23" s="15">
        <v>18</v>
      </c>
      <c r="I23" s="32" t="s">
        <v>52</v>
      </c>
      <c r="J23" s="33">
        <f t="shared" si="0"/>
        <v>-0.9</v>
      </c>
      <c r="K23" s="36" t="str">
        <f t="shared" si="1"/>
        <v>Negative</v>
      </c>
    </row>
    <row r="24" spans="1:11" x14ac:dyDescent="0.25">
      <c r="A24" s="3" t="s">
        <v>18</v>
      </c>
      <c r="B24" s="2" t="s">
        <v>13</v>
      </c>
      <c r="C24" s="2" t="s">
        <v>40</v>
      </c>
      <c r="D24" s="2" t="s">
        <v>43</v>
      </c>
      <c r="E24" s="11" t="s">
        <v>10</v>
      </c>
      <c r="F24" s="14"/>
      <c r="G24" s="13">
        <v>2</v>
      </c>
      <c r="H24" s="15">
        <v>18</v>
      </c>
      <c r="I24" s="32" t="s">
        <v>54</v>
      </c>
      <c r="J24" s="33">
        <f t="shared" si="0"/>
        <v>-0.9</v>
      </c>
      <c r="K24" s="36" t="str">
        <f t="shared" si="1"/>
        <v>Negative</v>
      </c>
    </row>
    <row r="25" spans="1:11" x14ac:dyDescent="0.25">
      <c r="A25" s="3" t="s">
        <v>18</v>
      </c>
      <c r="B25" s="2" t="s">
        <v>16</v>
      </c>
      <c r="C25" s="2" t="s">
        <v>40</v>
      </c>
      <c r="D25" s="2" t="s">
        <v>43</v>
      </c>
      <c r="E25" s="11" t="s">
        <v>10</v>
      </c>
      <c r="F25" s="14"/>
      <c r="G25" s="13">
        <v>1</v>
      </c>
      <c r="H25" s="15">
        <v>19</v>
      </c>
      <c r="I25" s="32" t="s">
        <v>55</v>
      </c>
      <c r="J25" s="33">
        <f t="shared" si="0"/>
        <v>-0.95</v>
      </c>
      <c r="K25" s="36" t="str">
        <f t="shared" si="1"/>
        <v>Negative</v>
      </c>
    </row>
    <row r="26" spans="1:11" x14ac:dyDescent="0.25">
      <c r="A26" s="3" t="s">
        <v>18</v>
      </c>
      <c r="B26" s="2" t="s">
        <v>57</v>
      </c>
      <c r="C26" s="2" t="s">
        <v>40</v>
      </c>
      <c r="D26" s="2" t="s">
        <v>58</v>
      </c>
      <c r="E26" s="11" t="s">
        <v>59</v>
      </c>
      <c r="F26" s="14"/>
      <c r="G26" s="13">
        <v>3</v>
      </c>
      <c r="H26" s="15">
        <v>17</v>
      </c>
      <c r="I26" s="32" t="s">
        <v>56</v>
      </c>
      <c r="J26" s="33">
        <f t="shared" si="0"/>
        <v>-0.85</v>
      </c>
      <c r="K26" s="36" t="str">
        <f t="shared" si="1"/>
        <v>Negative</v>
      </c>
    </row>
    <row r="27" spans="1:11" x14ac:dyDescent="0.25">
      <c r="A27" s="3" t="s">
        <v>18</v>
      </c>
      <c r="B27" s="2" t="s">
        <v>57</v>
      </c>
      <c r="C27" s="2" t="s">
        <v>40</v>
      </c>
      <c r="D27" s="2" t="s">
        <v>58</v>
      </c>
      <c r="E27" s="11" t="s">
        <v>61</v>
      </c>
      <c r="F27" s="14"/>
      <c r="G27" s="13">
        <v>2</v>
      </c>
      <c r="H27" s="15">
        <v>18</v>
      </c>
      <c r="I27" s="32" t="s">
        <v>60</v>
      </c>
      <c r="J27" s="33">
        <f t="shared" si="0"/>
        <v>-0.9</v>
      </c>
      <c r="K27" s="36" t="str">
        <f t="shared" si="1"/>
        <v>Negative</v>
      </c>
    </row>
    <row r="28" spans="1:11" x14ac:dyDescent="0.25">
      <c r="A28" s="3" t="s">
        <v>18</v>
      </c>
      <c r="B28" s="2" t="s">
        <v>13</v>
      </c>
      <c r="C28" s="2" t="s">
        <v>19</v>
      </c>
      <c r="D28" s="2" t="s">
        <v>46</v>
      </c>
      <c r="E28" s="11" t="s">
        <v>10</v>
      </c>
      <c r="F28" s="14"/>
      <c r="G28" s="13">
        <v>1</v>
      </c>
      <c r="H28" s="15">
        <v>19</v>
      </c>
      <c r="I28" s="32" t="s">
        <v>62</v>
      </c>
      <c r="J28" s="33">
        <f t="shared" si="0"/>
        <v>-0.95</v>
      </c>
      <c r="K28" s="36" t="str">
        <f t="shared" si="1"/>
        <v>Negative</v>
      </c>
    </row>
    <row r="29" spans="1:11" x14ac:dyDescent="0.25">
      <c r="A29" s="3" t="s">
        <v>18</v>
      </c>
      <c r="B29" s="2" t="s">
        <v>64</v>
      </c>
      <c r="C29" s="2" t="s">
        <v>19</v>
      </c>
      <c r="D29" s="2" t="s">
        <v>46</v>
      </c>
      <c r="E29" s="11" t="s">
        <v>10</v>
      </c>
      <c r="F29" s="14"/>
      <c r="G29" s="13">
        <v>1</v>
      </c>
      <c r="H29" s="15">
        <v>19</v>
      </c>
      <c r="I29" s="32" t="s">
        <v>63</v>
      </c>
      <c r="J29" s="33">
        <f t="shared" si="0"/>
        <v>-0.95</v>
      </c>
      <c r="K29" s="36" t="str">
        <f t="shared" si="1"/>
        <v>Negative</v>
      </c>
    </row>
    <row r="30" spans="1:11" x14ac:dyDescent="0.25">
      <c r="A30" s="3" t="s">
        <v>18</v>
      </c>
      <c r="B30" s="2" t="s">
        <v>57</v>
      </c>
      <c r="C30" s="2" t="s">
        <v>19</v>
      </c>
      <c r="D30" s="2" t="s">
        <v>46</v>
      </c>
      <c r="E30" s="11" t="s">
        <v>10</v>
      </c>
      <c r="F30" s="14"/>
      <c r="G30" s="13">
        <v>3</v>
      </c>
      <c r="H30" s="15">
        <v>17</v>
      </c>
      <c r="I30" s="32" t="s">
        <v>65</v>
      </c>
      <c r="J30" s="33">
        <f t="shared" si="0"/>
        <v>-0.85</v>
      </c>
      <c r="K30" s="36" t="str">
        <f t="shared" si="1"/>
        <v>Negative</v>
      </c>
    </row>
    <row r="31" spans="1:11" x14ac:dyDescent="0.25">
      <c r="A31" s="3" t="s">
        <v>18</v>
      </c>
      <c r="B31" s="2" t="s">
        <v>13</v>
      </c>
      <c r="C31" s="2" t="s">
        <v>48</v>
      </c>
      <c r="D31" s="2" t="s">
        <v>29</v>
      </c>
      <c r="E31" s="11" t="s">
        <v>10</v>
      </c>
      <c r="F31" s="14"/>
      <c r="G31" s="13">
        <v>1</v>
      </c>
      <c r="H31" s="15">
        <v>19</v>
      </c>
      <c r="I31" s="32" t="s">
        <v>86</v>
      </c>
      <c r="J31" s="33">
        <f t="shared" si="0"/>
        <v>-0.95</v>
      </c>
      <c r="K31" s="36" t="str">
        <f t="shared" si="1"/>
        <v>Negative</v>
      </c>
    </row>
    <row r="32" spans="1:11" x14ac:dyDescent="0.25">
      <c r="A32" s="3" t="s">
        <v>18</v>
      </c>
      <c r="B32" s="2" t="s">
        <v>64</v>
      </c>
      <c r="C32" s="2" t="s">
        <v>48</v>
      </c>
      <c r="D32" s="2" t="s">
        <v>29</v>
      </c>
      <c r="E32" s="11" t="s">
        <v>10</v>
      </c>
      <c r="F32" s="14"/>
      <c r="G32" s="13">
        <v>6</v>
      </c>
      <c r="H32" s="15">
        <v>14</v>
      </c>
      <c r="I32" s="32" t="s">
        <v>87</v>
      </c>
      <c r="J32" s="33">
        <f t="shared" si="0"/>
        <v>-0.7</v>
      </c>
      <c r="K32" s="36" t="str">
        <f t="shared" si="1"/>
        <v>Negative</v>
      </c>
    </row>
    <row r="33" spans="1:11" x14ac:dyDescent="0.25">
      <c r="A33" s="3" t="s">
        <v>18</v>
      </c>
      <c r="B33" s="2" t="s">
        <v>13</v>
      </c>
      <c r="C33" s="2" t="s">
        <v>48</v>
      </c>
      <c r="D33" s="2" t="s">
        <v>30</v>
      </c>
      <c r="E33" s="11" t="s">
        <v>10</v>
      </c>
      <c r="F33" s="14"/>
      <c r="G33" s="13">
        <v>1</v>
      </c>
      <c r="H33" s="15">
        <v>19</v>
      </c>
      <c r="I33" s="32" t="s">
        <v>88</v>
      </c>
      <c r="J33" s="33">
        <f t="shared" si="0"/>
        <v>-0.95</v>
      </c>
      <c r="K33" s="36" t="str">
        <f t="shared" si="1"/>
        <v>Negative</v>
      </c>
    </row>
    <row r="34" spans="1:11" x14ac:dyDescent="0.25">
      <c r="A34" s="3" t="s">
        <v>18</v>
      </c>
      <c r="B34" s="2" t="s">
        <v>64</v>
      </c>
      <c r="C34" s="2" t="s">
        <v>48</v>
      </c>
      <c r="D34" s="2" t="s">
        <v>30</v>
      </c>
      <c r="E34" s="11" t="s">
        <v>10</v>
      </c>
      <c r="F34" s="14"/>
      <c r="G34" s="13">
        <v>4</v>
      </c>
      <c r="H34" s="15">
        <v>16</v>
      </c>
      <c r="I34" s="32" t="s">
        <v>89</v>
      </c>
      <c r="J34" s="33">
        <f t="shared" si="0"/>
        <v>-0.8</v>
      </c>
      <c r="K34" s="36" t="str">
        <f t="shared" si="1"/>
        <v>Negative</v>
      </c>
    </row>
    <row r="35" spans="1:11" x14ac:dyDescent="0.25">
      <c r="A35" s="3" t="s">
        <v>18</v>
      </c>
      <c r="B35" s="2" t="s">
        <v>57</v>
      </c>
      <c r="C35" s="2" t="s">
        <v>48</v>
      </c>
      <c r="D35" s="2" t="s">
        <v>30</v>
      </c>
      <c r="E35" s="11" t="s">
        <v>10</v>
      </c>
      <c r="F35" s="14"/>
      <c r="G35" s="13">
        <v>10</v>
      </c>
      <c r="H35" s="15">
        <v>10</v>
      </c>
      <c r="I35" s="32" t="s">
        <v>90</v>
      </c>
      <c r="J35" s="33">
        <f t="shared" ref="J35:J54" si="2">((F35*1)+(G35*0)+(H35*-1))/SUM(F35:H35)</f>
        <v>-0.5</v>
      </c>
      <c r="K35" s="36" t="str">
        <f t="shared" ref="K35:K54" si="3">IF(J35&lt;=-0.5,"Negative",IF(J35&gt;=0.5,"Positive","Neutral"))</f>
        <v>Negative</v>
      </c>
    </row>
    <row r="36" spans="1:11" x14ac:dyDescent="0.25">
      <c r="A36" s="3" t="s">
        <v>18</v>
      </c>
      <c r="B36" s="2" t="s">
        <v>64</v>
      </c>
      <c r="C36" s="2" t="s">
        <v>17</v>
      </c>
      <c r="D36" s="2" t="s">
        <v>20</v>
      </c>
      <c r="E36" s="11" t="s">
        <v>10</v>
      </c>
      <c r="F36" s="14"/>
      <c r="G36" s="13">
        <v>4</v>
      </c>
      <c r="H36" s="15">
        <v>16</v>
      </c>
      <c r="I36" s="32" t="s">
        <v>91</v>
      </c>
      <c r="J36" s="33">
        <f t="shared" si="2"/>
        <v>-0.8</v>
      </c>
      <c r="K36" s="36" t="str">
        <f t="shared" si="3"/>
        <v>Negative</v>
      </c>
    </row>
    <row r="37" spans="1:11" x14ac:dyDescent="0.25">
      <c r="A37" s="3" t="s">
        <v>18</v>
      </c>
      <c r="B37" s="2" t="s">
        <v>64</v>
      </c>
      <c r="C37" s="2" t="s">
        <v>17</v>
      </c>
      <c r="D37" s="2" t="s">
        <v>21</v>
      </c>
      <c r="E37" s="11" t="s">
        <v>10</v>
      </c>
      <c r="F37" s="14"/>
      <c r="G37" s="13">
        <v>5</v>
      </c>
      <c r="H37" s="15">
        <v>15</v>
      </c>
      <c r="I37" s="32" t="s">
        <v>92</v>
      </c>
      <c r="J37" s="33">
        <f t="shared" si="2"/>
        <v>-0.75</v>
      </c>
      <c r="K37" s="36" t="str">
        <f t="shared" si="3"/>
        <v>Negative</v>
      </c>
    </row>
    <row r="38" spans="1:11" x14ac:dyDescent="0.25">
      <c r="A38" s="3" t="s">
        <v>18</v>
      </c>
      <c r="B38" s="2" t="s">
        <v>64</v>
      </c>
      <c r="C38" s="2" t="s">
        <v>17</v>
      </c>
      <c r="D38" s="2" t="s">
        <v>22</v>
      </c>
      <c r="E38" s="11" t="s">
        <v>10</v>
      </c>
      <c r="F38" s="14"/>
      <c r="G38" s="13">
        <v>5</v>
      </c>
      <c r="H38" s="15">
        <v>15</v>
      </c>
      <c r="I38" s="32" t="s">
        <v>93</v>
      </c>
      <c r="J38" s="33">
        <f t="shared" si="2"/>
        <v>-0.75</v>
      </c>
      <c r="K38" s="36" t="str">
        <f t="shared" si="3"/>
        <v>Negative</v>
      </c>
    </row>
    <row r="39" spans="1:11" x14ac:dyDescent="0.25">
      <c r="A39" s="3" t="s">
        <v>18</v>
      </c>
      <c r="B39" s="2" t="s">
        <v>57</v>
      </c>
      <c r="C39" s="2" t="s">
        <v>17</v>
      </c>
      <c r="D39" s="2" t="s">
        <v>23</v>
      </c>
      <c r="E39" s="11" t="s">
        <v>10</v>
      </c>
      <c r="F39" s="14"/>
      <c r="G39" s="13">
        <v>9</v>
      </c>
      <c r="H39" s="15">
        <v>11</v>
      </c>
      <c r="I39" s="32" t="s">
        <v>94</v>
      </c>
      <c r="J39" s="33">
        <f t="shared" si="2"/>
        <v>-0.55000000000000004</v>
      </c>
      <c r="K39" s="36" t="str">
        <f t="shared" si="3"/>
        <v>Negative</v>
      </c>
    </row>
    <row r="40" spans="1:11" x14ac:dyDescent="0.25">
      <c r="A40" s="3" t="s">
        <v>18</v>
      </c>
      <c r="B40" s="2" t="s">
        <v>57</v>
      </c>
      <c r="C40" s="2" t="s">
        <v>17</v>
      </c>
      <c r="D40" s="2" t="s">
        <v>24</v>
      </c>
      <c r="E40" s="11" t="s">
        <v>10</v>
      </c>
      <c r="F40" s="14"/>
      <c r="G40" s="13">
        <v>6</v>
      </c>
      <c r="H40" s="15">
        <v>14</v>
      </c>
      <c r="I40" s="32" t="s">
        <v>95</v>
      </c>
      <c r="J40" s="33">
        <f t="shared" si="2"/>
        <v>-0.7</v>
      </c>
      <c r="K40" s="36" t="str">
        <f t="shared" si="3"/>
        <v>Negative</v>
      </c>
    </row>
    <row r="41" spans="1:11" x14ac:dyDescent="0.25">
      <c r="A41" s="3" t="s">
        <v>18</v>
      </c>
      <c r="B41" s="2" t="s">
        <v>33</v>
      </c>
      <c r="C41" s="2" t="s">
        <v>8</v>
      </c>
      <c r="D41" s="2" t="s">
        <v>11</v>
      </c>
      <c r="E41" s="11" t="s">
        <v>10</v>
      </c>
      <c r="F41" s="14">
        <v>3</v>
      </c>
      <c r="G41" s="13">
        <v>9</v>
      </c>
      <c r="H41" s="15">
        <v>8</v>
      </c>
      <c r="I41" s="32" t="s">
        <v>97</v>
      </c>
      <c r="J41" s="33">
        <f t="shared" si="2"/>
        <v>-0.25</v>
      </c>
      <c r="K41" s="36" t="str">
        <f t="shared" si="3"/>
        <v>Neutral</v>
      </c>
    </row>
    <row r="42" spans="1:11" x14ac:dyDescent="0.25">
      <c r="A42" s="3" t="s">
        <v>18</v>
      </c>
      <c r="B42" s="2" t="s">
        <v>33</v>
      </c>
      <c r="C42" s="2" t="s">
        <v>40</v>
      </c>
      <c r="D42" s="2" t="s">
        <v>41</v>
      </c>
      <c r="E42" s="11" t="s">
        <v>10</v>
      </c>
      <c r="F42" s="14">
        <v>2</v>
      </c>
      <c r="G42" s="13">
        <v>13</v>
      </c>
      <c r="H42" s="15">
        <v>5</v>
      </c>
      <c r="I42" s="32" t="s">
        <v>53</v>
      </c>
      <c r="J42" s="33">
        <f t="shared" si="2"/>
        <v>-0.15</v>
      </c>
      <c r="K42" s="36" t="str">
        <f t="shared" si="3"/>
        <v>Neutral</v>
      </c>
    </row>
    <row r="43" spans="1:11" x14ac:dyDescent="0.25">
      <c r="A43" s="3" t="s">
        <v>18</v>
      </c>
      <c r="B43" s="2" t="s">
        <v>16</v>
      </c>
      <c r="C43" s="2" t="s">
        <v>19</v>
      </c>
      <c r="D43" s="2" t="s">
        <v>15</v>
      </c>
      <c r="E43" s="11" t="s">
        <v>10</v>
      </c>
      <c r="F43" s="14">
        <v>2</v>
      </c>
      <c r="G43" s="13">
        <v>13</v>
      </c>
      <c r="H43" s="15">
        <v>5</v>
      </c>
      <c r="I43" s="32" t="s">
        <v>104</v>
      </c>
      <c r="J43" s="33">
        <f t="shared" si="2"/>
        <v>-0.15</v>
      </c>
      <c r="K43" s="36" t="str">
        <f t="shared" si="3"/>
        <v>Neutral</v>
      </c>
    </row>
    <row r="44" spans="1:11" x14ac:dyDescent="0.25">
      <c r="A44" s="3" t="s">
        <v>18</v>
      </c>
      <c r="B44" s="2" t="s">
        <v>57</v>
      </c>
      <c r="C44" s="2" t="s">
        <v>48</v>
      </c>
      <c r="D44" s="2" t="s">
        <v>29</v>
      </c>
      <c r="E44" s="11" t="s">
        <v>10</v>
      </c>
      <c r="F44" s="14"/>
      <c r="G44" s="13">
        <v>11</v>
      </c>
      <c r="H44" s="15">
        <v>9</v>
      </c>
      <c r="I44" s="32" t="s">
        <v>98</v>
      </c>
      <c r="J44" s="33">
        <f t="shared" si="2"/>
        <v>-0.45</v>
      </c>
      <c r="K44" s="36" t="str">
        <f t="shared" si="3"/>
        <v>Neutral</v>
      </c>
    </row>
    <row r="45" spans="1:11" x14ac:dyDescent="0.25">
      <c r="A45" s="3" t="s">
        <v>25</v>
      </c>
      <c r="B45" s="2" t="s">
        <v>67</v>
      </c>
      <c r="C45" s="2" t="s">
        <v>8</v>
      </c>
      <c r="D45" s="2" t="s">
        <v>12</v>
      </c>
      <c r="E45" s="11" t="s">
        <v>10</v>
      </c>
      <c r="F45" s="14"/>
      <c r="G45" s="13">
        <v>5</v>
      </c>
      <c r="H45" s="15">
        <v>15</v>
      </c>
      <c r="I45" s="32" t="s">
        <v>68</v>
      </c>
      <c r="J45" s="33">
        <f t="shared" si="2"/>
        <v>-0.75</v>
      </c>
      <c r="K45" s="36" t="str">
        <f t="shared" si="3"/>
        <v>Negative</v>
      </c>
    </row>
    <row r="46" spans="1:11" x14ac:dyDescent="0.25">
      <c r="A46" s="3" t="s">
        <v>25</v>
      </c>
      <c r="B46" s="2" t="s">
        <v>28</v>
      </c>
      <c r="C46" s="2" t="s">
        <v>35</v>
      </c>
      <c r="D46" s="2" t="s">
        <v>38</v>
      </c>
      <c r="E46" s="11" t="s">
        <v>10</v>
      </c>
      <c r="F46" s="14">
        <v>3</v>
      </c>
      <c r="G46" s="13">
        <v>4</v>
      </c>
      <c r="H46" s="15">
        <v>13</v>
      </c>
      <c r="I46" s="32" t="s">
        <v>72</v>
      </c>
      <c r="J46" s="33">
        <f t="shared" si="2"/>
        <v>-0.5</v>
      </c>
      <c r="K46" s="36" t="str">
        <f t="shared" si="3"/>
        <v>Negative</v>
      </c>
    </row>
    <row r="47" spans="1:11" x14ac:dyDescent="0.25">
      <c r="A47" s="3" t="s">
        <v>25</v>
      </c>
      <c r="B47" s="2" t="s">
        <v>27</v>
      </c>
      <c r="C47" s="2" t="s">
        <v>35</v>
      </c>
      <c r="D47" s="2" t="s">
        <v>38</v>
      </c>
      <c r="E47" s="11" t="s">
        <v>10</v>
      </c>
      <c r="F47" s="14"/>
      <c r="G47" s="13">
        <v>5</v>
      </c>
      <c r="H47" s="15">
        <v>15</v>
      </c>
      <c r="I47" s="32" t="s">
        <v>71</v>
      </c>
      <c r="J47" s="33">
        <f t="shared" si="2"/>
        <v>-0.75</v>
      </c>
      <c r="K47" s="36" t="str">
        <f t="shared" si="3"/>
        <v>Negative</v>
      </c>
    </row>
    <row r="48" spans="1:11" x14ac:dyDescent="0.25">
      <c r="A48" s="3" t="s">
        <v>25</v>
      </c>
      <c r="B48" s="2" t="s">
        <v>67</v>
      </c>
      <c r="C48" s="2" t="s">
        <v>19</v>
      </c>
      <c r="D48" s="2" t="s">
        <v>46</v>
      </c>
      <c r="E48" s="11" t="s">
        <v>10</v>
      </c>
      <c r="F48" s="14"/>
      <c r="G48" s="13">
        <v>6</v>
      </c>
      <c r="H48" s="15">
        <v>14</v>
      </c>
      <c r="I48" s="32" t="s">
        <v>73</v>
      </c>
      <c r="J48" s="33">
        <f t="shared" si="2"/>
        <v>-0.7</v>
      </c>
      <c r="K48" s="36" t="str">
        <f t="shared" si="3"/>
        <v>Negative</v>
      </c>
    </row>
    <row r="49" spans="1:11" x14ac:dyDescent="0.25">
      <c r="A49" s="3" t="s">
        <v>25</v>
      </c>
      <c r="B49" s="2" t="s">
        <v>67</v>
      </c>
      <c r="C49" s="2" t="s">
        <v>17</v>
      </c>
      <c r="D49" s="2" t="s">
        <v>50</v>
      </c>
      <c r="E49" s="11" t="s">
        <v>10</v>
      </c>
      <c r="F49" s="14"/>
      <c r="G49" s="13">
        <v>6</v>
      </c>
      <c r="H49" s="15">
        <v>14</v>
      </c>
      <c r="I49" s="32" t="s">
        <v>74</v>
      </c>
      <c r="J49" s="33">
        <f t="shared" si="2"/>
        <v>-0.7</v>
      </c>
      <c r="K49" s="36" t="str">
        <f t="shared" si="3"/>
        <v>Negative</v>
      </c>
    </row>
    <row r="50" spans="1:11" x14ac:dyDescent="0.25">
      <c r="A50" s="3" t="s">
        <v>25</v>
      </c>
      <c r="B50" s="2" t="s">
        <v>67</v>
      </c>
      <c r="C50" s="2" t="s">
        <v>8</v>
      </c>
      <c r="D50" s="2" t="s">
        <v>26</v>
      </c>
      <c r="E50" s="11" t="s">
        <v>10</v>
      </c>
      <c r="F50" s="14">
        <v>12</v>
      </c>
      <c r="G50" s="13">
        <v>1</v>
      </c>
      <c r="H50" s="15">
        <v>7</v>
      </c>
      <c r="I50" s="32" t="s">
        <v>66</v>
      </c>
      <c r="J50" s="33">
        <f t="shared" si="2"/>
        <v>0.25</v>
      </c>
      <c r="K50" s="36" t="str">
        <f t="shared" si="3"/>
        <v>Neutral</v>
      </c>
    </row>
    <row r="51" spans="1:11" x14ac:dyDescent="0.25">
      <c r="A51" s="3" t="s">
        <v>25</v>
      </c>
      <c r="B51" s="2" t="s">
        <v>67</v>
      </c>
      <c r="C51" s="2" t="s">
        <v>48</v>
      </c>
      <c r="D51" s="2" t="s">
        <v>30</v>
      </c>
      <c r="E51" s="11" t="s">
        <v>10</v>
      </c>
      <c r="F51" s="14">
        <v>7</v>
      </c>
      <c r="G51" s="13">
        <v>6</v>
      </c>
      <c r="H51" s="15">
        <v>7</v>
      </c>
      <c r="I51" s="32" t="s">
        <v>99</v>
      </c>
      <c r="J51" s="33">
        <f t="shared" si="2"/>
        <v>0</v>
      </c>
      <c r="K51" s="36" t="str">
        <f t="shared" si="3"/>
        <v>Neutral</v>
      </c>
    </row>
    <row r="52" spans="1:11" x14ac:dyDescent="0.25">
      <c r="A52" s="3" t="s">
        <v>25</v>
      </c>
      <c r="B52" s="2" t="s">
        <v>67</v>
      </c>
      <c r="C52" s="2" t="s">
        <v>48</v>
      </c>
      <c r="D52" s="2" t="s">
        <v>29</v>
      </c>
      <c r="E52" s="11" t="s">
        <v>10</v>
      </c>
      <c r="F52" s="14">
        <v>9</v>
      </c>
      <c r="G52" s="13">
        <v>7</v>
      </c>
      <c r="H52" s="15">
        <v>4</v>
      </c>
      <c r="I52" s="32" t="s">
        <v>100</v>
      </c>
      <c r="J52" s="33">
        <f t="shared" si="2"/>
        <v>0.25</v>
      </c>
      <c r="K52" s="36" t="str">
        <f t="shared" si="3"/>
        <v>Neutral</v>
      </c>
    </row>
    <row r="53" spans="1:11" x14ac:dyDescent="0.25">
      <c r="A53" s="3" t="s">
        <v>25</v>
      </c>
      <c r="B53" s="2" t="s">
        <v>28</v>
      </c>
      <c r="C53" s="2" t="s">
        <v>35</v>
      </c>
      <c r="D53" s="2" t="s">
        <v>36</v>
      </c>
      <c r="E53" s="11" t="s">
        <v>10</v>
      </c>
      <c r="F53" s="14">
        <v>16</v>
      </c>
      <c r="G53" s="13">
        <v>1</v>
      </c>
      <c r="H53" s="15">
        <v>3</v>
      </c>
      <c r="I53" s="32" t="s">
        <v>69</v>
      </c>
      <c r="J53" s="33">
        <f t="shared" si="2"/>
        <v>0.65</v>
      </c>
      <c r="K53" s="36" t="str">
        <f t="shared" si="3"/>
        <v>Positive</v>
      </c>
    </row>
    <row r="54" spans="1:11" ht="15.75" thickBot="1" x14ac:dyDescent="0.3">
      <c r="A54" s="4" t="s">
        <v>25</v>
      </c>
      <c r="B54" s="5" t="s">
        <v>27</v>
      </c>
      <c r="C54" s="5" t="s">
        <v>35</v>
      </c>
      <c r="D54" s="5" t="s">
        <v>36</v>
      </c>
      <c r="E54" s="12" t="s">
        <v>10</v>
      </c>
      <c r="F54" s="16">
        <v>17</v>
      </c>
      <c r="G54" s="17"/>
      <c r="H54" s="18">
        <v>3</v>
      </c>
      <c r="I54" s="34" t="s">
        <v>70</v>
      </c>
      <c r="J54" s="37">
        <f t="shared" si="2"/>
        <v>0.7</v>
      </c>
      <c r="K54" s="38" t="str">
        <f t="shared" si="3"/>
        <v>Positive</v>
      </c>
    </row>
  </sheetData>
  <sortState ref="A2:K53">
    <sortCondition ref="A2:A53"/>
    <sortCondition ref="K2:K53"/>
    <sortCondition ref="C2:C53"/>
  </sortState>
  <conditionalFormatting sqref="F3">
    <cfRule type="colorScale" priority="6">
      <colorScale>
        <cfvo type="num" val="0"/>
        <cfvo type="num" val="20"/>
        <color theme="0"/>
        <color rgb="FF00B050"/>
      </colorScale>
    </cfRule>
  </conditionalFormatting>
  <conditionalFormatting sqref="G3">
    <cfRule type="colorScale" priority="5">
      <colorScale>
        <cfvo type="num" val="0"/>
        <cfvo type="num" val="20"/>
        <color theme="0"/>
        <color rgb="FFFFFF00"/>
      </colorScale>
    </cfRule>
  </conditionalFormatting>
  <conditionalFormatting sqref="H3">
    <cfRule type="colorScale" priority="4">
      <colorScale>
        <cfvo type="num" val="0"/>
        <cfvo type="num" val="20"/>
        <color theme="0"/>
        <color rgb="FFFF0000"/>
      </colorScale>
    </cfRule>
  </conditionalFormatting>
  <conditionalFormatting sqref="F4:F54">
    <cfRule type="colorScale" priority="3">
      <colorScale>
        <cfvo type="num" val="0"/>
        <cfvo type="num" val="20"/>
        <color theme="0"/>
        <color rgb="FF00B050"/>
      </colorScale>
    </cfRule>
  </conditionalFormatting>
  <conditionalFormatting sqref="G4:G54">
    <cfRule type="colorScale" priority="2">
      <colorScale>
        <cfvo type="num" val="0"/>
        <cfvo type="num" val="20"/>
        <color theme="0"/>
        <color rgb="FFFFFF00"/>
      </colorScale>
    </cfRule>
  </conditionalFormatting>
  <conditionalFormatting sqref="H4:H54">
    <cfRule type="colorScale" priority="1">
      <colorScale>
        <cfvo type="num" val="0"/>
        <cfvo type="num" val="20"/>
        <color theme="0"/>
        <color rgb="FFFF000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Direction of Climate Effect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Markwn</dc:creator>
  <cp:lastModifiedBy>Emily</cp:lastModifiedBy>
  <dcterms:created xsi:type="dcterms:W3CDTF">2020-05-14T18:01:08Z</dcterms:created>
  <dcterms:modified xsi:type="dcterms:W3CDTF">2021-07-06T12:48:56Z</dcterms:modified>
</cp:coreProperties>
</file>