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a/Dropbox (FMI)/C9_Drafts/Last-One/"/>
    </mc:Choice>
  </mc:AlternateContent>
  <xr:revisionPtr revIDLastSave="0" documentId="13_ncr:1_{932B0790-54A6-2D4C-B325-2D7491BD4AC6}" xr6:coauthVersionLast="47" xr6:coauthVersionMax="47" xr10:uidLastSave="{00000000-0000-0000-0000-000000000000}"/>
  <bookViews>
    <workbookView xWindow="20" yWindow="0" windowWidth="28800" windowHeight="16880" activeTab="1" xr2:uid="{877782AA-1B52-8749-ADCF-B7AA7E2F17F4}"/>
  </bookViews>
  <sheets>
    <sheet name="Fig 5D" sheetId="2" r:id="rId1"/>
    <sheet name="Fig 5E, Fig S10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3" l="1"/>
  <c r="D26" i="3"/>
  <c r="D20" i="3"/>
  <c r="D35" i="3" s="1"/>
  <c r="D45" i="2"/>
  <c r="D27" i="2"/>
  <c r="D21" i="2"/>
  <c r="D33" i="2" s="1"/>
  <c r="D20" i="2"/>
  <c r="D28" i="2" s="1"/>
  <c r="E20" i="2"/>
  <c r="F20" i="2"/>
  <c r="F31" i="2" s="1"/>
  <c r="G20" i="2"/>
  <c r="G27" i="2" s="1"/>
  <c r="E21" i="2"/>
  <c r="E33" i="2" s="1"/>
  <c r="F21" i="2"/>
  <c r="F35" i="2" s="1"/>
  <c r="G21" i="2"/>
  <c r="G33" i="2" s="1"/>
  <c r="E27" i="2"/>
  <c r="E28" i="2"/>
  <c r="F28" i="2"/>
  <c r="G28" i="2"/>
  <c r="E29" i="2"/>
  <c r="E30" i="2"/>
  <c r="F30" i="2"/>
  <c r="G30" i="2"/>
  <c r="E31" i="2"/>
  <c r="E32" i="2"/>
  <c r="G20" i="3"/>
  <c r="G37" i="3" s="1"/>
  <c r="F20" i="3"/>
  <c r="F37" i="3" s="1"/>
  <c r="E20" i="3"/>
  <c r="E37" i="3" s="1"/>
  <c r="D29" i="2" l="1"/>
  <c r="D32" i="2"/>
  <c r="D31" i="2"/>
  <c r="D30" i="2"/>
  <c r="D49" i="2"/>
  <c r="D46" i="2"/>
  <c r="G32" i="2"/>
  <c r="F32" i="2"/>
  <c r="D54" i="2"/>
  <c r="F29" i="2"/>
  <c r="E50" i="2"/>
  <c r="F27" i="2"/>
  <c r="D53" i="2" s="1"/>
  <c r="G29" i="2"/>
  <c r="E57" i="2" s="1"/>
  <c r="G31" i="2"/>
  <c r="D58" i="2" s="1"/>
  <c r="E49" i="2"/>
  <c r="G26" i="3"/>
  <c r="G28" i="3"/>
  <c r="G30" i="3"/>
  <c r="G32" i="3"/>
  <c r="E35" i="3"/>
  <c r="F35" i="3"/>
  <c r="E56" i="3" s="1"/>
  <c r="D56" i="3"/>
  <c r="E29" i="3"/>
  <c r="E50" i="3" s="1"/>
  <c r="E33" i="3"/>
  <c r="F29" i="3"/>
  <c r="F33" i="3"/>
  <c r="D29" i="3"/>
  <c r="F27" i="3"/>
  <c r="F31" i="3"/>
  <c r="E36" i="3"/>
  <c r="D52" i="3" s="1"/>
  <c r="D37" i="3"/>
  <c r="D27" i="3"/>
  <c r="D31" i="3"/>
  <c r="D33" i="3"/>
  <c r="E27" i="3"/>
  <c r="E31" i="3"/>
  <c r="D36" i="3"/>
  <c r="G27" i="3"/>
  <c r="G29" i="3"/>
  <c r="G31" i="3"/>
  <c r="D34" i="3"/>
  <c r="F36" i="3"/>
  <c r="D28" i="3"/>
  <c r="D30" i="3"/>
  <c r="D32" i="3"/>
  <c r="E34" i="3"/>
  <c r="E26" i="3"/>
  <c r="E28" i="3"/>
  <c r="E30" i="3"/>
  <c r="E32" i="3"/>
  <c r="F34" i="3"/>
  <c r="F26" i="3"/>
  <c r="F28" i="3"/>
  <c r="F30" i="3"/>
  <c r="D54" i="3" s="1"/>
  <c r="F32" i="3"/>
  <c r="D50" i="2"/>
  <c r="E46" i="2"/>
  <c r="F36" i="2"/>
  <c r="E36" i="2"/>
  <c r="G36" i="2"/>
  <c r="G38" i="2"/>
  <c r="G34" i="2"/>
  <c r="D36" i="2"/>
  <c r="F38" i="2"/>
  <c r="F34" i="2"/>
  <c r="E38" i="2"/>
  <c r="E34" i="2"/>
  <c r="D38" i="2"/>
  <c r="D34" i="2"/>
  <c r="E58" i="2"/>
  <c r="E54" i="2"/>
  <c r="G37" i="2"/>
  <c r="G35" i="2"/>
  <c r="E59" i="2" s="1"/>
  <c r="F33" i="2"/>
  <c r="E45" i="2"/>
  <c r="E37" i="2"/>
  <c r="E35" i="2"/>
  <c r="F37" i="2"/>
  <c r="D37" i="2"/>
  <c r="D35" i="2"/>
  <c r="G33" i="3"/>
  <c r="G34" i="3"/>
  <c r="G35" i="3"/>
  <c r="G36" i="3"/>
  <c r="E53" i="2" l="1"/>
  <c r="D57" i="2"/>
  <c r="D47" i="2"/>
  <c r="D51" i="3"/>
  <c r="E57" i="3"/>
  <c r="E45" i="3"/>
  <c r="D48" i="3"/>
  <c r="E48" i="3"/>
  <c r="E51" i="3"/>
  <c r="E46" i="3"/>
  <c r="E54" i="3"/>
  <c r="D55" i="3"/>
  <c r="E55" i="3"/>
  <c r="E49" i="3"/>
  <c r="D49" i="3"/>
  <c r="E58" i="3"/>
  <c r="D58" i="3"/>
  <c r="D47" i="3"/>
  <c r="E47" i="3"/>
  <c r="D50" i="3"/>
  <c r="D53" i="3"/>
  <c r="E53" i="3"/>
  <c r="E52" i="3"/>
  <c r="D46" i="3"/>
  <c r="D57" i="3"/>
  <c r="E60" i="2"/>
  <c r="E47" i="2"/>
  <c r="E56" i="2"/>
  <c r="D51" i="2"/>
  <c r="D59" i="2"/>
  <c r="D56" i="2"/>
  <c r="E52" i="2"/>
  <c r="D52" i="2"/>
  <c r="D55" i="2"/>
  <c r="E55" i="2"/>
  <c r="D60" i="2"/>
  <c r="D48" i="2"/>
  <c r="E48" i="2"/>
  <c r="E51" i="2"/>
  <c r="D59" i="3"/>
  <c r="D60" i="3"/>
  <c r="E60" i="3"/>
  <c r="E59" i="3"/>
</calcChain>
</file>

<file path=xl/sharedStrings.xml><?xml version="1.0" encoding="utf-8"?>
<sst xmlns="http://schemas.openxmlformats.org/spreadsheetml/2006/main" count="248" uniqueCount="23">
  <si>
    <t>Gene</t>
  </si>
  <si>
    <t>SMCR8</t>
  </si>
  <si>
    <t>Mean</t>
  </si>
  <si>
    <t>Fed</t>
  </si>
  <si>
    <t>WT</t>
  </si>
  <si>
    <t>C9orf72</t>
  </si>
  <si>
    <t>WDR41</t>
  </si>
  <si>
    <t>Starved</t>
  </si>
  <si>
    <t>FIP200</t>
  </si>
  <si>
    <t>ΔCC</t>
  </si>
  <si>
    <t>Samples</t>
  </si>
  <si>
    <t>Condition</t>
  </si>
  <si>
    <t>Standard error</t>
  </si>
  <si>
    <t>Mean SMCR8 WT Fed</t>
  </si>
  <si>
    <t>Mean SMCR8 ΔCC Fed</t>
  </si>
  <si>
    <t>3. Mean of normalized LFQ with corresponding standard error</t>
  </si>
  <si>
    <t>Mean and standard error of SMCR8, C9orf72 and FIP200 were used in Fig S10.</t>
  </si>
  <si>
    <t>Mean and standard error of WDR41 was used for Fig 5E.</t>
  </si>
  <si>
    <r>
      <t xml:space="preserve">2. LFQ normalized to </t>
    </r>
    <r>
      <rPr>
        <b/>
        <sz val="12"/>
        <color theme="4"/>
        <rFont val="Times New Roman"/>
        <family val="1"/>
      </rPr>
      <t>Mean SMCR8 WT Fed</t>
    </r>
  </si>
  <si>
    <t>Mean and standard error of SMCR8, C9orf72, FIP200 was used for Fig 5D.</t>
  </si>
  <si>
    <r>
      <t xml:space="preserve">2. LFQ normalized to </t>
    </r>
    <r>
      <rPr>
        <b/>
        <sz val="12"/>
        <color theme="4"/>
        <rFont val="Times New Roman"/>
        <family val="1"/>
      </rPr>
      <t>Mean SMCR8 WT Fed</t>
    </r>
    <r>
      <rPr>
        <b/>
        <sz val="12"/>
        <color theme="1"/>
        <rFont val="Times New Roman"/>
        <family val="1"/>
      </rPr>
      <t xml:space="preserve"> / </t>
    </r>
    <r>
      <rPr>
        <b/>
        <sz val="12"/>
        <color theme="5"/>
        <rFont val="Times New Roman"/>
        <family val="1"/>
      </rPr>
      <t>Mean SMCR8 ΔCC Fed</t>
    </r>
  </si>
  <si>
    <t>1. LFQ intensities</t>
  </si>
  <si>
    <t xml:space="preserve">S2 Data: Quantification of SMCR8, C9orf72, WDR41 and FIP200 proteins by mass spectrometry used for Fig 5D, E and S10 Fig.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</si>
</sst>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b/>
      <sz val="12"/>
      <color theme="5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1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/>
    <xf numFmtId="164" fontId="2" fillId="0" borderId="0" xfId="0" applyNumberFormat="1" applyFont="1" applyBorder="1" applyAlignment="1"/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1" fontId="0" fillId="0" borderId="0" xfId="0" applyNumberFormat="1"/>
    <xf numFmtId="11" fontId="0" fillId="0" borderId="0" xfId="0" applyNumberFormat="1" applyBorder="1"/>
    <xf numFmtId="0" fontId="1" fillId="0" borderId="0" xfId="0" applyFont="1" applyBorder="1" applyAlignment="1">
      <alignment horizontal="center"/>
    </xf>
    <xf numFmtId="11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2" fontId="0" fillId="0" borderId="0" xfId="0" applyNumberFormat="1"/>
    <xf numFmtId="0" fontId="2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2" fontId="0" fillId="0" borderId="0" xfId="0" applyNumberFormat="1" applyBorder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1" fontId="0" fillId="3" borderId="0" xfId="0" applyNumberFormat="1" applyFill="1" applyBorder="1"/>
    <xf numFmtId="11" fontId="0" fillId="4" borderId="0" xfId="0" applyNumberFormat="1" applyFill="1" applyBorder="1"/>
    <xf numFmtId="11" fontId="0" fillId="4" borderId="0" xfId="0" applyNumberFormat="1" applyFill="1"/>
    <xf numFmtId="2" fontId="2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7" xfId="0" applyFont="1" applyFill="1" applyBorder="1" applyAlignment="1"/>
    <xf numFmtId="0" fontId="1" fillId="0" borderId="4" xfId="0" applyFont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2" borderId="1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89A98-6EFE-A540-AF3C-15D314E752BC}">
  <dimension ref="A1:S74"/>
  <sheetViews>
    <sheetView zoomScale="90" zoomScaleNormal="90" workbookViewId="0">
      <selection activeCell="J8" sqref="J8"/>
    </sheetView>
  </sheetViews>
  <sheetFormatPr baseColWidth="10" defaultRowHeight="16" x14ac:dyDescent="0.2"/>
  <cols>
    <col min="1" max="1" width="11.83203125" customWidth="1"/>
    <col min="2" max="2" width="10.33203125" customWidth="1"/>
    <col min="3" max="3" width="12" customWidth="1"/>
    <col min="4" max="4" width="13.6640625" bestFit="1" customWidth="1"/>
    <col min="5" max="5" width="18.1640625" customWidth="1"/>
    <col min="10" max="10" width="11.33203125" customWidth="1"/>
    <col min="18" max="18" width="16.1640625" customWidth="1"/>
  </cols>
  <sheetData>
    <row r="1" spans="1:16" x14ac:dyDescent="0.2">
      <c r="A1" s="2" t="s">
        <v>22</v>
      </c>
      <c r="B1" s="3"/>
      <c r="C1" s="3"/>
      <c r="D1" s="3"/>
      <c r="E1" s="3"/>
      <c r="F1" s="3"/>
      <c r="G1" s="3"/>
    </row>
    <row r="2" spans="1:16" x14ac:dyDescent="0.2">
      <c r="A2" s="3"/>
      <c r="B2" s="3"/>
      <c r="C2" s="3"/>
      <c r="D2" s="3"/>
      <c r="E2" s="3"/>
      <c r="F2" s="3"/>
      <c r="G2" s="3"/>
    </row>
    <row r="3" spans="1:16" x14ac:dyDescent="0.2">
      <c r="A3" s="55" t="s">
        <v>21</v>
      </c>
      <c r="B3" s="55"/>
      <c r="C3" s="55"/>
      <c r="D3" s="55"/>
      <c r="E3" s="55"/>
      <c r="F3" s="55"/>
      <c r="G3" s="55"/>
    </row>
    <row r="4" spans="1:16" x14ac:dyDescent="0.2">
      <c r="A4" s="38"/>
      <c r="B4" s="40"/>
      <c r="C4" s="40"/>
      <c r="D4" s="40"/>
      <c r="E4" s="40"/>
      <c r="F4" s="40"/>
      <c r="G4" s="39"/>
    </row>
    <row r="5" spans="1:16" x14ac:dyDescent="0.2">
      <c r="A5" s="64" t="s">
        <v>10</v>
      </c>
      <c r="B5" s="64" t="s">
        <v>1</v>
      </c>
      <c r="C5" s="64" t="s">
        <v>11</v>
      </c>
      <c r="D5" s="65" t="s">
        <v>0</v>
      </c>
      <c r="E5" s="65"/>
      <c r="F5" s="65"/>
      <c r="G5" s="65"/>
      <c r="J5" s="1"/>
      <c r="K5" s="1"/>
      <c r="L5" s="1"/>
      <c r="M5" s="1"/>
      <c r="N5" s="1"/>
      <c r="O5" s="1"/>
      <c r="P5" s="1"/>
    </row>
    <row r="6" spans="1:16" x14ac:dyDescent="0.2">
      <c r="A6" s="64"/>
      <c r="B6" s="64"/>
      <c r="C6" s="64"/>
      <c r="D6" s="11" t="s">
        <v>1</v>
      </c>
      <c r="E6" s="11" t="s">
        <v>5</v>
      </c>
      <c r="F6" s="11" t="s">
        <v>8</v>
      </c>
      <c r="G6" s="11" t="s">
        <v>6</v>
      </c>
      <c r="H6" s="20"/>
      <c r="I6" s="20"/>
      <c r="J6" s="22"/>
      <c r="K6" s="22"/>
      <c r="L6" s="22"/>
      <c r="M6" s="22"/>
      <c r="N6" s="22"/>
      <c r="O6" s="1"/>
      <c r="P6" s="1"/>
    </row>
    <row r="7" spans="1:16" x14ac:dyDescent="0.2">
      <c r="A7" s="5">
        <v>1</v>
      </c>
      <c r="B7" s="5" t="s">
        <v>4</v>
      </c>
      <c r="C7" s="5" t="s">
        <v>3</v>
      </c>
      <c r="D7" s="7">
        <v>74336000000</v>
      </c>
      <c r="E7" s="7">
        <v>22896000000</v>
      </c>
      <c r="F7" s="7">
        <v>39691000</v>
      </c>
      <c r="G7" s="7">
        <v>398800000</v>
      </c>
      <c r="J7" s="1"/>
      <c r="K7" s="14"/>
      <c r="L7" s="14"/>
      <c r="M7" s="14"/>
      <c r="N7" s="14"/>
      <c r="O7" s="1"/>
      <c r="P7" s="1"/>
    </row>
    <row r="8" spans="1:16" x14ac:dyDescent="0.2">
      <c r="A8" s="5">
        <v>2</v>
      </c>
      <c r="B8" s="5" t="s">
        <v>4</v>
      </c>
      <c r="C8" s="5" t="s">
        <v>3</v>
      </c>
      <c r="D8" s="7">
        <v>34842000000</v>
      </c>
      <c r="E8" s="7">
        <v>5253600000</v>
      </c>
      <c r="F8" s="7">
        <v>35558000</v>
      </c>
      <c r="G8" s="7">
        <v>59330000</v>
      </c>
      <c r="J8" s="21"/>
      <c r="K8" s="1"/>
      <c r="L8" s="1"/>
      <c r="M8" s="1"/>
      <c r="N8" s="1"/>
      <c r="O8" s="1"/>
      <c r="P8" s="1"/>
    </row>
    <row r="9" spans="1:16" x14ac:dyDescent="0.2">
      <c r="A9" s="5">
        <v>3</v>
      </c>
      <c r="B9" s="5" t="s">
        <v>4</v>
      </c>
      <c r="C9" s="5" t="s">
        <v>3</v>
      </c>
      <c r="D9" s="7">
        <v>40952000000</v>
      </c>
      <c r="E9" s="7">
        <v>6470400000</v>
      </c>
      <c r="F9" s="7">
        <v>29003000</v>
      </c>
      <c r="G9" s="7">
        <v>145150000</v>
      </c>
      <c r="J9" s="21"/>
      <c r="K9" s="1"/>
      <c r="L9" s="1"/>
      <c r="M9" s="1"/>
      <c r="N9" s="1"/>
      <c r="O9" s="1"/>
      <c r="P9" s="1"/>
    </row>
    <row r="10" spans="1:16" x14ac:dyDescent="0.2">
      <c r="A10" s="5">
        <v>4</v>
      </c>
      <c r="B10" s="5" t="s">
        <v>4</v>
      </c>
      <c r="C10" s="5" t="s">
        <v>7</v>
      </c>
      <c r="D10" s="7">
        <v>47948000000</v>
      </c>
      <c r="E10" s="7">
        <v>10325000000</v>
      </c>
      <c r="F10" s="7">
        <v>41077000</v>
      </c>
      <c r="G10" s="7">
        <v>175370000</v>
      </c>
      <c r="J10" s="1"/>
      <c r="K10" s="1"/>
      <c r="L10" s="1"/>
      <c r="M10" s="1"/>
      <c r="N10" s="1"/>
      <c r="O10" s="1"/>
      <c r="P10" s="1"/>
    </row>
    <row r="11" spans="1:16" x14ac:dyDescent="0.2">
      <c r="A11" s="5">
        <v>5</v>
      </c>
      <c r="B11" s="5" t="s">
        <v>4</v>
      </c>
      <c r="C11" s="5" t="s">
        <v>7</v>
      </c>
      <c r="D11" s="7">
        <v>60408000000</v>
      </c>
      <c r="E11" s="7">
        <v>15555000000</v>
      </c>
      <c r="F11" s="7">
        <v>44106000</v>
      </c>
      <c r="G11" s="7">
        <v>246630000</v>
      </c>
      <c r="J11" s="1"/>
      <c r="K11" s="1"/>
      <c r="L11" s="1"/>
      <c r="M11" s="1"/>
      <c r="N11" s="1"/>
      <c r="O11" s="1"/>
      <c r="P11" s="1"/>
    </row>
    <row r="12" spans="1:16" x14ac:dyDescent="0.2">
      <c r="A12" s="5">
        <v>6</v>
      </c>
      <c r="B12" s="5" t="s">
        <v>4</v>
      </c>
      <c r="C12" s="5" t="s">
        <v>7</v>
      </c>
      <c r="D12" s="7">
        <v>48352000000</v>
      </c>
      <c r="E12" s="7">
        <v>11341000000</v>
      </c>
      <c r="F12" s="7">
        <v>28255000</v>
      </c>
      <c r="G12" s="7">
        <v>175880000</v>
      </c>
      <c r="J12" s="1"/>
      <c r="K12" s="1"/>
      <c r="L12" s="1"/>
      <c r="M12" s="1"/>
      <c r="N12" s="1"/>
      <c r="O12" s="1"/>
      <c r="P12" s="1"/>
    </row>
    <row r="13" spans="1:16" x14ac:dyDescent="0.2">
      <c r="A13" s="5">
        <v>7</v>
      </c>
      <c r="B13" s="5" t="s">
        <v>9</v>
      </c>
      <c r="C13" s="5" t="s">
        <v>3</v>
      </c>
      <c r="D13" s="7">
        <v>16783000000</v>
      </c>
      <c r="E13" s="7">
        <v>2782800000</v>
      </c>
      <c r="F13" s="7">
        <v>13021000</v>
      </c>
      <c r="G13" s="7">
        <v>762730000</v>
      </c>
      <c r="J13" s="1"/>
      <c r="K13" s="1"/>
      <c r="L13" s="1"/>
      <c r="M13" s="1"/>
      <c r="N13" s="1"/>
      <c r="O13" s="1"/>
      <c r="P13" s="1"/>
    </row>
    <row r="14" spans="1:16" x14ac:dyDescent="0.2">
      <c r="A14" s="5">
        <v>8</v>
      </c>
      <c r="B14" s="5" t="s">
        <v>9</v>
      </c>
      <c r="C14" s="5" t="s">
        <v>3</v>
      </c>
      <c r="D14" s="7">
        <v>15910000000</v>
      </c>
      <c r="E14" s="7">
        <v>1486100000</v>
      </c>
      <c r="F14" s="7">
        <v>12085000</v>
      </c>
      <c r="G14" s="7">
        <v>504100000</v>
      </c>
      <c r="J14" s="1"/>
      <c r="K14" s="1"/>
      <c r="L14" s="1"/>
      <c r="M14" s="1"/>
      <c r="N14" s="1"/>
      <c r="O14" s="1"/>
      <c r="P14" s="1"/>
    </row>
    <row r="15" spans="1:16" x14ac:dyDescent="0.2">
      <c r="A15" s="5">
        <v>9</v>
      </c>
      <c r="B15" s="5" t="s">
        <v>9</v>
      </c>
      <c r="C15" s="5" t="s">
        <v>3</v>
      </c>
      <c r="D15" s="7">
        <v>29041000000</v>
      </c>
      <c r="E15" s="7">
        <v>6291600000</v>
      </c>
      <c r="F15" s="7">
        <v>13048000</v>
      </c>
      <c r="G15" s="7">
        <v>1565500000</v>
      </c>
      <c r="J15" s="1"/>
      <c r="K15" s="1"/>
      <c r="L15" s="1"/>
      <c r="M15" s="1"/>
      <c r="N15" s="1"/>
      <c r="O15" s="1"/>
      <c r="P15" s="1"/>
    </row>
    <row r="16" spans="1:16" x14ac:dyDescent="0.2">
      <c r="A16" s="5">
        <v>10</v>
      </c>
      <c r="B16" s="5" t="s">
        <v>9</v>
      </c>
      <c r="C16" s="5" t="s">
        <v>7</v>
      </c>
      <c r="D16" s="7">
        <v>29766000000</v>
      </c>
      <c r="E16" s="7">
        <v>6888300000</v>
      </c>
      <c r="F16" s="7">
        <v>4077900</v>
      </c>
      <c r="G16" s="7">
        <v>1345800000</v>
      </c>
      <c r="J16" s="1"/>
      <c r="K16" s="1"/>
      <c r="L16" s="1"/>
      <c r="M16" s="1"/>
      <c r="N16" s="1"/>
      <c r="O16" s="1"/>
      <c r="P16" s="1"/>
    </row>
    <row r="17" spans="1:16" x14ac:dyDescent="0.2">
      <c r="A17" s="5">
        <v>11</v>
      </c>
      <c r="B17" s="5" t="s">
        <v>9</v>
      </c>
      <c r="C17" s="5" t="s">
        <v>7</v>
      </c>
      <c r="D17" s="7">
        <v>24837000000</v>
      </c>
      <c r="E17" s="7">
        <v>3229100000</v>
      </c>
      <c r="F17" s="7">
        <v>3712200</v>
      </c>
      <c r="G17" s="7">
        <v>827520000</v>
      </c>
      <c r="J17" s="1"/>
      <c r="K17" s="1"/>
      <c r="L17" s="1"/>
      <c r="M17" s="1"/>
      <c r="N17" s="1"/>
      <c r="O17" s="1"/>
      <c r="P17" s="1"/>
    </row>
    <row r="18" spans="1:16" x14ac:dyDescent="0.2">
      <c r="A18" s="5">
        <v>12</v>
      </c>
      <c r="B18" s="5" t="s">
        <v>9</v>
      </c>
      <c r="C18" s="5" t="s">
        <v>7</v>
      </c>
      <c r="D18" s="7">
        <v>24736000000</v>
      </c>
      <c r="E18" s="7">
        <v>4359800000</v>
      </c>
      <c r="F18" s="7">
        <v>11011000</v>
      </c>
      <c r="G18" s="7">
        <v>1147900000</v>
      </c>
      <c r="H18" s="12"/>
      <c r="I18" s="12"/>
    </row>
    <row r="19" spans="1:16" x14ac:dyDescent="0.2">
      <c r="A19" s="58"/>
      <c r="B19" s="58"/>
      <c r="C19" s="58"/>
      <c r="D19" s="58"/>
      <c r="E19" s="58"/>
      <c r="F19" s="58"/>
      <c r="G19" s="58"/>
    </row>
    <row r="20" spans="1:16" x14ac:dyDescent="0.2">
      <c r="A20" s="57" t="s">
        <v>13</v>
      </c>
      <c r="B20" s="57"/>
      <c r="C20" s="57"/>
      <c r="D20" s="28">
        <f>AVERAGE(D7:D9)</f>
        <v>50043333333.333336</v>
      </c>
      <c r="E20" s="28">
        <f>AVERAGE(E7:E9)</f>
        <v>11540000000</v>
      </c>
      <c r="F20" s="29">
        <f>AVERAGE(F7:F9)</f>
        <v>34750666.666666664</v>
      </c>
      <c r="G20" s="29">
        <f>AVERAGE(G7:G9)</f>
        <v>201093333.33333334</v>
      </c>
      <c r="H20" s="1"/>
    </row>
    <row r="21" spans="1:16" x14ac:dyDescent="0.2">
      <c r="A21" s="57" t="s">
        <v>14</v>
      </c>
      <c r="B21" s="57"/>
      <c r="C21" s="57"/>
      <c r="D21" s="27">
        <f>AVERAGE(D13:D15)</f>
        <v>20578000000</v>
      </c>
      <c r="E21" s="27">
        <f t="shared" ref="E21:G21" si="0">AVERAGE(E13:E15)</f>
        <v>3520166666.6666665</v>
      </c>
      <c r="F21" s="27">
        <f t="shared" si="0"/>
        <v>12718000</v>
      </c>
      <c r="G21" s="27">
        <f t="shared" si="0"/>
        <v>944110000</v>
      </c>
      <c r="H21" s="1"/>
    </row>
    <row r="22" spans="1:16" x14ac:dyDescent="0.2">
      <c r="B22" s="18"/>
      <c r="C22" s="18"/>
      <c r="D22" s="13"/>
      <c r="E22" s="13"/>
      <c r="F22" s="13"/>
      <c r="G22" s="13"/>
      <c r="H22" s="1"/>
    </row>
    <row r="23" spans="1:16" x14ac:dyDescent="0.2">
      <c r="A23" s="55" t="s">
        <v>20</v>
      </c>
      <c r="B23" s="56"/>
      <c r="C23" s="56"/>
      <c r="D23" s="56"/>
      <c r="E23" s="56"/>
      <c r="F23" s="56"/>
      <c r="G23" s="56"/>
      <c r="H23" s="1"/>
    </row>
    <row r="24" spans="1:16" x14ac:dyDescent="0.2">
      <c r="A24" s="35"/>
      <c r="B24" s="36"/>
      <c r="C24" s="36"/>
      <c r="D24" s="24"/>
      <c r="E24" s="24"/>
      <c r="F24" s="24"/>
      <c r="G24" s="25"/>
      <c r="H24" s="1"/>
    </row>
    <row r="25" spans="1:16" x14ac:dyDescent="0.2">
      <c r="A25" s="59" t="s">
        <v>10</v>
      </c>
      <c r="B25" s="59" t="s">
        <v>1</v>
      </c>
      <c r="C25" s="59" t="s">
        <v>11</v>
      </c>
      <c r="D25" s="61" t="s">
        <v>0</v>
      </c>
      <c r="E25" s="62"/>
      <c r="F25" s="62"/>
      <c r="G25" s="63"/>
      <c r="H25" s="1"/>
      <c r="K25" s="17"/>
    </row>
    <row r="26" spans="1:16" x14ac:dyDescent="0.2">
      <c r="A26" s="60"/>
      <c r="B26" s="60"/>
      <c r="C26" s="60"/>
      <c r="D26" s="11" t="s">
        <v>1</v>
      </c>
      <c r="E26" s="11" t="s">
        <v>5</v>
      </c>
      <c r="F26" s="11" t="s">
        <v>8</v>
      </c>
      <c r="G26" s="11" t="s">
        <v>6</v>
      </c>
      <c r="H26" s="1"/>
      <c r="K26" s="17"/>
    </row>
    <row r="27" spans="1:16" x14ac:dyDescent="0.2">
      <c r="A27" s="5">
        <v>1</v>
      </c>
      <c r="B27" s="5" t="s">
        <v>4</v>
      </c>
      <c r="C27" s="5" t="s">
        <v>3</v>
      </c>
      <c r="D27" s="10">
        <f>D7/D$20</f>
        <v>1.4854326250582828</v>
      </c>
      <c r="E27" s="10">
        <f t="shared" ref="D27:G32" si="1">E7/E$20</f>
        <v>1.9840554592720971</v>
      </c>
      <c r="F27" s="10">
        <f t="shared" si="1"/>
        <v>1.1421651383186895</v>
      </c>
      <c r="G27" s="10">
        <f t="shared" si="1"/>
        <v>1.9831587322636255</v>
      </c>
      <c r="H27" s="1"/>
      <c r="K27" s="17"/>
    </row>
    <row r="28" spans="1:16" x14ac:dyDescent="0.2">
      <c r="A28" s="5">
        <v>2</v>
      </c>
      <c r="B28" s="5" t="s">
        <v>4</v>
      </c>
      <c r="C28" s="5" t="s">
        <v>3</v>
      </c>
      <c r="D28" s="10">
        <f t="shared" si="1"/>
        <v>0.6962365949510424</v>
      </c>
      <c r="E28" s="10">
        <f t="shared" si="1"/>
        <v>0.45525129982668977</v>
      </c>
      <c r="F28" s="10">
        <f t="shared" si="1"/>
        <v>1.0232321682078043</v>
      </c>
      <c r="G28" s="10">
        <f t="shared" si="1"/>
        <v>0.29503713035406443</v>
      </c>
      <c r="H28" s="1"/>
      <c r="K28" s="17"/>
    </row>
    <row r="29" spans="1:16" x14ac:dyDescent="0.2">
      <c r="A29" s="5">
        <v>3</v>
      </c>
      <c r="B29" s="5" t="s">
        <v>4</v>
      </c>
      <c r="C29" s="5" t="s">
        <v>3</v>
      </c>
      <c r="D29" s="10">
        <f t="shared" si="1"/>
        <v>0.81833077999067472</v>
      </c>
      <c r="E29" s="10">
        <f t="shared" si="1"/>
        <v>0.5606932409012132</v>
      </c>
      <c r="F29" s="10">
        <f t="shared" si="1"/>
        <v>0.83460269347350657</v>
      </c>
      <c r="G29" s="10">
        <f t="shared" si="1"/>
        <v>0.72180413738230997</v>
      </c>
      <c r="H29" s="1"/>
      <c r="K29" s="17"/>
    </row>
    <row r="30" spans="1:16" x14ac:dyDescent="0.2">
      <c r="A30" s="5">
        <v>4</v>
      </c>
      <c r="B30" s="5" t="s">
        <v>4</v>
      </c>
      <c r="C30" s="5" t="s">
        <v>7</v>
      </c>
      <c r="D30" s="10">
        <f t="shared" si="1"/>
        <v>0.95812962099513754</v>
      </c>
      <c r="E30" s="10">
        <f t="shared" si="1"/>
        <v>0.89471403812824957</v>
      </c>
      <c r="F30" s="10">
        <f t="shared" si="1"/>
        <v>1.1820492652419139</v>
      </c>
      <c r="G30" s="10">
        <f t="shared" si="1"/>
        <v>0.87208261503779338</v>
      </c>
      <c r="H30" s="1"/>
      <c r="K30" s="17"/>
    </row>
    <row r="31" spans="1:16" x14ac:dyDescent="0.2">
      <c r="A31" s="5">
        <v>5</v>
      </c>
      <c r="B31" s="5" t="s">
        <v>4</v>
      </c>
      <c r="C31" s="5" t="s">
        <v>7</v>
      </c>
      <c r="D31" s="10">
        <f t="shared" si="1"/>
        <v>1.2071138346766135</v>
      </c>
      <c r="E31" s="10">
        <f t="shared" si="1"/>
        <v>1.3479202772963605</v>
      </c>
      <c r="F31" s="10">
        <f t="shared" si="1"/>
        <v>1.2692130606607068</v>
      </c>
      <c r="G31" s="10">
        <f t="shared" si="1"/>
        <v>1.2264454316403659</v>
      </c>
      <c r="H31" s="1"/>
      <c r="K31" s="17"/>
    </row>
    <row r="32" spans="1:16" x14ac:dyDescent="0.2">
      <c r="A32" s="5">
        <v>6</v>
      </c>
      <c r="B32" s="5" t="s">
        <v>4</v>
      </c>
      <c r="C32" s="5" t="s">
        <v>7</v>
      </c>
      <c r="D32" s="10">
        <f t="shared" si="1"/>
        <v>0.9662026243921934</v>
      </c>
      <c r="E32" s="10">
        <f t="shared" si="1"/>
        <v>0.98275563258232235</v>
      </c>
      <c r="F32" s="10">
        <f t="shared" si="1"/>
        <v>0.81307792656256006</v>
      </c>
      <c r="G32" s="10">
        <f t="shared" si="1"/>
        <v>0.87461875082880247</v>
      </c>
      <c r="H32" s="1"/>
      <c r="K32" s="17"/>
    </row>
    <row r="33" spans="1:11" x14ac:dyDescent="0.2">
      <c r="A33" s="5">
        <v>7</v>
      </c>
      <c r="B33" s="5" t="s">
        <v>9</v>
      </c>
      <c r="C33" s="5" t="s">
        <v>3</v>
      </c>
      <c r="D33" s="10">
        <f t="shared" ref="D33:G38" si="2">D13/D$21</f>
        <v>0.81557974535912137</v>
      </c>
      <c r="E33" s="10">
        <f t="shared" si="2"/>
        <v>0.79053075138487761</v>
      </c>
      <c r="F33" s="10">
        <f t="shared" si="2"/>
        <v>1.0238245007076585</v>
      </c>
      <c r="G33" s="10">
        <f t="shared" si="2"/>
        <v>0.80788255605808645</v>
      </c>
      <c r="H33" s="1"/>
      <c r="K33" s="17"/>
    </row>
    <row r="34" spans="1:11" x14ac:dyDescent="0.2">
      <c r="A34" s="5">
        <v>8</v>
      </c>
      <c r="B34" s="5" t="s">
        <v>9</v>
      </c>
      <c r="C34" s="5" t="s">
        <v>3</v>
      </c>
      <c r="D34" s="10">
        <f t="shared" si="2"/>
        <v>0.7731557974535912</v>
      </c>
      <c r="E34" s="10">
        <f t="shared" si="2"/>
        <v>0.42216751100800154</v>
      </c>
      <c r="F34" s="10">
        <f t="shared" si="2"/>
        <v>0.95022802327409972</v>
      </c>
      <c r="G34" s="10">
        <f t="shared" si="2"/>
        <v>0.53394201946807041</v>
      </c>
      <c r="H34" s="1"/>
      <c r="K34" s="17"/>
    </row>
    <row r="35" spans="1:11" x14ac:dyDescent="0.2">
      <c r="A35" s="5">
        <v>9</v>
      </c>
      <c r="B35" s="5" t="s">
        <v>9</v>
      </c>
      <c r="C35" s="5" t="s">
        <v>3</v>
      </c>
      <c r="D35" s="10">
        <f t="shared" si="2"/>
        <v>1.4112644571872874</v>
      </c>
      <c r="E35" s="10">
        <f t="shared" si="2"/>
        <v>1.787301737607121</v>
      </c>
      <c r="F35" s="10">
        <f t="shared" si="2"/>
        <v>1.0259474760182419</v>
      </c>
      <c r="G35" s="10">
        <f t="shared" si="2"/>
        <v>1.6581754244738431</v>
      </c>
      <c r="H35" s="1"/>
      <c r="K35" s="17"/>
    </row>
    <row r="36" spans="1:11" x14ac:dyDescent="0.2">
      <c r="A36" s="5">
        <v>10</v>
      </c>
      <c r="B36" s="5" t="s">
        <v>9</v>
      </c>
      <c r="C36" s="5" t="s">
        <v>7</v>
      </c>
      <c r="D36" s="10">
        <f t="shared" si="2"/>
        <v>1.4464962581397609</v>
      </c>
      <c r="E36" s="10">
        <f t="shared" si="2"/>
        <v>1.9568107570664268</v>
      </c>
      <c r="F36" s="10">
        <f t="shared" si="2"/>
        <v>0.32064003774178329</v>
      </c>
      <c r="G36" s="10">
        <f t="shared" si="2"/>
        <v>1.4254694897840294</v>
      </c>
      <c r="H36" s="1"/>
      <c r="K36" s="17"/>
    </row>
    <row r="37" spans="1:11" x14ac:dyDescent="0.2">
      <c r="A37" s="5">
        <v>11</v>
      </c>
      <c r="B37" s="5" t="s">
        <v>9</v>
      </c>
      <c r="C37" s="5" t="s">
        <v>7</v>
      </c>
      <c r="D37" s="10">
        <f t="shared" si="2"/>
        <v>1.2069686072504617</v>
      </c>
      <c r="E37" s="10">
        <f t="shared" si="2"/>
        <v>0.91731452109275136</v>
      </c>
      <c r="F37" s="10">
        <f t="shared" si="2"/>
        <v>0.29188551659065892</v>
      </c>
      <c r="G37" s="10">
        <f t="shared" si="2"/>
        <v>0.87650803402145938</v>
      </c>
      <c r="H37" s="1"/>
      <c r="K37" s="17"/>
    </row>
    <row r="38" spans="1:11" x14ac:dyDescent="0.2">
      <c r="A38" s="5">
        <v>12</v>
      </c>
      <c r="B38" s="5" t="s">
        <v>9</v>
      </c>
      <c r="C38" s="5" t="s">
        <v>7</v>
      </c>
      <c r="D38" s="10">
        <f t="shared" si="2"/>
        <v>1.2020604529108756</v>
      </c>
      <c r="E38" s="10">
        <f t="shared" si="2"/>
        <v>1.238520903366318</v>
      </c>
      <c r="F38" s="10">
        <f t="shared" si="2"/>
        <v>0.86578078314200346</v>
      </c>
      <c r="G38" s="10">
        <f t="shared" si="2"/>
        <v>1.2158540847994408</v>
      </c>
      <c r="H38" s="1"/>
      <c r="K38" s="17"/>
    </row>
    <row r="39" spans="1:11" x14ac:dyDescent="0.2">
      <c r="H39" s="1"/>
      <c r="K39" s="17"/>
    </row>
    <row r="40" spans="1:11" x14ac:dyDescent="0.2">
      <c r="H40" s="1"/>
      <c r="K40" s="17"/>
    </row>
    <row r="41" spans="1:11" x14ac:dyDescent="0.2">
      <c r="A41" s="55" t="s">
        <v>15</v>
      </c>
      <c r="B41" s="55"/>
      <c r="C41" s="55"/>
      <c r="D41" s="55"/>
      <c r="E41" s="55"/>
      <c r="H41" s="1"/>
      <c r="K41" s="17"/>
    </row>
    <row r="42" spans="1:11" x14ac:dyDescent="0.2">
      <c r="A42" s="52" t="s">
        <v>19</v>
      </c>
      <c r="B42" s="53"/>
      <c r="C42" s="53"/>
      <c r="D42" s="53"/>
      <c r="E42" s="54"/>
      <c r="H42" s="1"/>
      <c r="K42" s="17"/>
    </row>
    <row r="43" spans="1:11" x14ac:dyDescent="0.2">
      <c r="A43" s="41"/>
      <c r="B43" s="43"/>
      <c r="C43" s="43"/>
      <c r="D43" s="43"/>
      <c r="E43" s="42"/>
      <c r="H43" s="1"/>
      <c r="K43" s="17"/>
    </row>
    <row r="44" spans="1:11" x14ac:dyDescent="0.2">
      <c r="A44" s="4" t="s">
        <v>0</v>
      </c>
      <c r="B44" s="4" t="s">
        <v>1</v>
      </c>
      <c r="C44" s="11" t="s">
        <v>11</v>
      </c>
      <c r="D44" s="31" t="s">
        <v>2</v>
      </c>
      <c r="E44" s="32" t="s">
        <v>12</v>
      </c>
      <c r="F44" s="1"/>
      <c r="G44" s="1"/>
      <c r="H44" s="1"/>
      <c r="K44" s="17"/>
    </row>
    <row r="45" spans="1:11" x14ac:dyDescent="0.2">
      <c r="A45" s="33" t="s">
        <v>1</v>
      </c>
      <c r="B45" s="34" t="s">
        <v>4</v>
      </c>
      <c r="C45" s="34" t="s">
        <v>3</v>
      </c>
      <c r="D45" s="30">
        <f>AVERAGE(D27:D29)</f>
        <v>1</v>
      </c>
      <c r="E45" s="30">
        <f>_xlfn.STDEV.P(D27:D29)/SQRT(3)</f>
        <v>0.20025559923277736</v>
      </c>
      <c r="F45" s="1"/>
      <c r="G45" s="1"/>
      <c r="H45" s="1"/>
      <c r="K45" s="17"/>
    </row>
    <row r="46" spans="1:11" x14ac:dyDescent="0.2">
      <c r="A46" s="33" t="s">
        <v>1</v>
      </c>
      <c r="B46" s="34" t="s">
        <v>4</v>
      </c>
      <c r="C46" s="34" t="s">
        <v>7</v>
      </c>
      <c r="D46" s="30">
        <f>AVERAGE(D30:D32)</f>
        <v>1.0438153600213149</v>
      </c>
      <c r="E46" s="30">
        <f>_xlfn.STDEV.P(D30:D32)/SQRT(3)</f>
        <v>6.6693473301403267E-2</v>
      </c>
      <c r="F46" s="1"/>
      <c r="G46" s="1"/>
      <c r="H46" s="1"/>
      <c r="K46" s="17"/>
    </row>
    <row r="47" spans="1:11" x14ac:dyDescent="0.2">
      <c r="A47" s="33" t="s">
        <v>1</v>
      </c>
      <c r="B47" s="34" t="s">
        <v>9</v>
      </c>
      <c r="C47" s="34" t="s">
        <v>3</v>
      </c>
      <c r="D47" s="30">
        <f>AVERAGE(D33:D35)</f>
        <v>1</v>
      </c>
      <c r="E47" s="30">
        <f>_xlfn.STDEV.P(D33:D35)/SQRT(3)</f>
        <v>0.16819551331586211</v>
      </c>
      <c r="F47" s="1"/>
      <c r="G47" s="1"/>
      <c r="H47" s="1"/>
      <c r="K47" s="17"/>
    </row>
    <row r="48" spans="1:11" x14ac:dyDescent="0.2">
      <c r="A48" s="33" t="s">
        <v>1</v>
      </c>
      <c r="B48" s="34" t="s">
        <v>9</v>
      </c>
      <c r="C48" s="34" t="s">
        <v>7</v>
      </c>
      <c r="D48" s="30">
        <f>AVERAGE(D36:D38)</f>
        <v>1.2851751061003662</v>
      </c>
      <c r="E48" s="30">
        <f>_xlfn.STDEV.P(D36:D38)/SQRT(3)</f>
        <v>6.5869244325816437E-2</v>
      </c>
      <c r="F48" s="1"/>
      <c r="G48" s="1"/>
      <c r="H48" s="1"/>
      <c r="K48" s="17"/>
    </row>
    <row r="49" spans="1:19" x14ac:dyDescent="0.2">
      <c r="A49" s="33" t="s">
        <v>5</v>
      </c>
      <c r="B49" s="34" t="s">
        <v>4</v>
      </c>
      <c r="C49" s="34" t="s">
        <v>3</v>
      </c>
      <c r="D49" s="30">
        <f>AVERAGE(E27:E29)</f>
        <v>1</v>
      </c>
      <c r="E49" s="30">
        <f>_xlfn.STDEV.P(E27:E29)/SQRT(3)</f>
        <v>0.4025069663791353</v>
      </c>
      <c r="K49" s="17"/>
    </row>
    <row r="50" spans="1:19" x14ac:dyDescent="0.2">
      <c r="A50" s="33" t="s">
        <v>5</v>
      </c>
      <c r="B50" s="34" t="s">
        <v>4</v>
      </c>
      <c r="C50" s="34" t="s">
        <v>7</v>
      </c>
      <c r="D50" s="30">
        <f>AVERAGE(E30:E32)</f>
        <v>1.0751299826689775</v>
      </c>
      <c r="E50" s="30">
        <f>_xlfn.STDEV.P(E30:E32)/SQRT(3)</f>
        <v>0.11328306651989052</v>
      </c>
      <c r="K50" s="17"/>
    </row>
    <row r="51" spans="1:19" x14ac:dyDescent="0.2">
      <c r="A51" s="33" t="s">
        <v>5</v>
      </c>
      <c r="B51" s="34" t="s">
        <v>9</v>
      </c>
      <c r="C51" s="34" t="s">
        <v>3</v>
      </c>
      <c r="D51" s="30">
        <f>AVERAGE(E33:E35)</f>
        <v>1</v>
      </c>
      <c r="E51" s="30">
        <f>_xlfn.STDEV.P(E33:E35)/SQRT(3)</f>
        <v>0.33293505831372383</v>
      </c>
      <c r="K51" s="17"/>
    </row>
    <row r="52" spans="1:19" x14ac:dyDescent="0.2">
      <c r="A52" s="33" t="s">
        <v>5</v>
      </c>
      <c r="B52" s="34" t="s">
        <v>9</v>
      </c>
      <c r="C52" s="34" t="s">
        <v>7</v>
      </c>
      <c r="D52" s="30">
        <f>AVERAGE(E36:E38)</f>
        <v>1.3708820605084988</v>
      </c>
      <c r="E52" s="30">
        <f>_xlfn.STDEV.P(E36:E38)/SQRT(3)</f>
        <v>0.25089958730353185</v>
      </c>
      <c r="K52" s="17"/>
    </row>
    <row r="53" spans="1:19" x14ac:dyDescent="0.2">
      <c r="A53" s="33" t="s">
        <v>8</v>
      </c>
      <c r="B53" s="34" t="s">
        <v>4</v>
      </c>
      <c r="C53" s="34" t="s">
        <v>3</v>
      </c>
      <c r="D53" s="30">
        <f>AVERAGE(F27:F29)</f>
        <v>1</v>
      </c>
      <c r="E53" s="30">
        <f>_xlfn.STDEV.P(F27:F29)/SQRT(3)</f>
        <v>7.3110972879914013E-2</v>
      </c>
      <c r="K53" s="17"/>
    </row>
    <row r="54" spans="1:19" x14ac:dyDescent="0.2">
      <c r="A54" s="33" t="s">
        <v>8</v>
      </c>
      <c r="B54" s="34" t="s">
        <v>4</v>
      </c>
      <c r="C54" s="34" t="s">
        <v>7</v>
      </c>
      <c r="D54" s="30">
        <f>AVERAGE(F30:F32)</f>
        <v>1.0881134174883937</v>
      </c>
      <c r="E54" s="30">
        <f>_xlfn.STDEV.P(F30:F32)/SQRT(3)</f>
        <v>0.11414685741482587</v>
      </c>
      <c r="K54" s="17"/>
    </row>
    <row r="55" spans="1:19" x14ac:dyDescent="0.2">
      <c r="A55" s="33" t="s">
        <v>8</v>
      </c>
      <c r="B55" s="34" t="s">
        <v>9</v>
      </c>
      <c r="C55" s="34" t="s">
        <v>3</v>
      </c>
      <c r="D55" s="30">
        <f>AVERAGE(F33:F35)</f>
        <v>1</v>
      </c>
      <c r="E55" s="30">
        <f>_xlfn.STDEV.P(F33:F35)/SQRT(3)</f>
        <v>2.0325484859298134E-2</v>
      </c>
      <c r="K55" s="17"/>
    </row>
    <row r="56" spans="1:19" x14ac:dyDescent="0.2">
      <c r="A56" s="33" t="s">
        <v>8</v>
      </c>
      <c r="B56" s="34" t="s">
        <v>9</v>
      </c>
      <c r="C56" s="34" t="s">
        <v>7</v>
      </c>
      <c r="D56" s="30">
        <f>AVERAGE(F36:F38)</f>
        <v>0.49276877915814854</v>
      </c>
      <c r="E56" s="30">
        <f>_xlfn.STDEV.P(F36:F38)/SQRT(3)</f>
        <v>0.15243225960602677</v>
      </c>
      <c r="K56" s="17"/>
    </row>
    <row r="57" spans="1:19" x14ac:dyDescent="0.2">
      <c r="A57" s="6" t="s">
        <v>6</v>
      </c>
      <c r="B57" s="5" t="s">
        <v>4</v>
      </c>
      <c r="C57" s="5" t="s">
        <v>3</v>
      </c>
      <c r="D57" s="10">
        <f>AVERAGE(G27:G29)</f>
        <v>1</v>
      </c>
      <c r="E57" s="10">
        <f>_xlfn.STDEV.P(G27:G29)/SQRT(3)</f>
        <v>0.41378559643897866</v>
      </c>
      <c r="K57" s="17"/>
    </row>
    <row r="58" spans="1:19" x14ac:dyDescent="0.2">
      <c r="A58" s="6" t="s">
        <v>6</v>
      </c>
      <c r="B58" s="5" t="s">
        <v>4</v>
      </c>
      <c r="C58" s="5" t="s">
        <v>7</v>
      </c>
      <c r="D58" s="10">
        <f>AVERAGE(G30:G32)</f>
        <v>0.99104893250232051</v>
      </c>
      <c r="E58" s="10">
        <f>_xlfn.STDEV.P(G30:G32)/SQRT(3)</f>
        <v>9.6102077502140351E-2</v>
      </c>
      <c r="K58" s="17"/>
    </row>
    <row r="59" spans="1:19" x14ac:dyDescent="0.2">
      <c r="A59" s="6" t="s">
        <v>6</v>
      </c>
      <c r="B59" s="5" t="s">
        <v>9</v>
      </c>
      <c r="C59" s="5" t="s">
        <v>3</v>
      </c>
      <c r="D59" s="10">
        <f>AVERAGE(G33:G35)</f>
        <v>1</v>
      </c>
      <c r="E59" s="10">
        <f>_xlfn.STDEV.P(G33:G35)/SQRT(3)</f>
        <v>0.2763480178779405</v>
      </c>
      <c r="K59" s="17"/>
    </row>
    <row r="60" spans="1:19" x14ac:dyDescent="0.2">
      <c r="A60" s="6" t="s">
        <v>6</v>
      </c>
      <c r="B60" s="5" t="s">
        <v>9</v>
      </c>
      <c r="C60" s="5" t="s">
        <v>7</v>
      </c>
      <c r="D60" s="10">
        <f>AVERAGE(G36:G38)</f>
        <v>1.172610536201643</v>
      </c>
      <c r="E60" s="10">
        <f>_xlfn.STDEV.P(G36:G38)/SQRT(3)</f>
        <v>0.13059026112211333</v>
      </c>
      <c r="K60" s="17"/>
    </row>
    <row r="61" spans="1:19" x14ac:dyDescent="0.2">
      <c r="H61" s="1"/>
      <c r="S61" s="17"/>
    </row>
    <row r="62" spans="1:19" x14ac:dyDescent="0.2">
      <c r="H62" s="1"/>
      <c r="S62" s="17"/>
    </row>
    <row r="63" spans="1:19" x14ac:dyDescent="0.2">
      <c r="H63" s="1"/>
      <c r="S63" s="17"/>
    </row>
    <row r="64" spans="1:19" x14ac:dyDescent="0.2">
      <c r="H64" s="1"/>
      <c r="S64" s="17"/>
    </row>
    <row r="65" spans="8:19" x14ac:dyDescent="0.2">
      <c r="H65" s="1"/>
      <c r="S65" s="17"/>
    </row>
    <row r="66" spans="8:19" x14ac:dyDescent="0.2">
      <c r="S66" s="17"/>
    </row>
    <row r="67" spans="8:19" x14ac:dyDescent="0.2">
      <c r="S67" s="17"/>
    </row>
    <row r="68" spans="8:19" x14ac:dyDescent="0.2">
      <c r="S68" s="17"/>
    </row>
    <row r="69" spans="8:19" x14ac:dyDescent="0.2">
      <c r="S69" s="17"/>
    </row>
    <row r="70" spans="8:19" x14ac:dyDescent="0.2">
      <c r="S70" s="17"/>
    </row>
    <row r="71" spans="8:19" x14ac:dyDescent="0.2">
      <c r="S71" s="17"/>
    </row>
    <row r="72" spans="8:19" x14ac:dyDescent="0.2">
      <c r="S72" s="17"/>
    </row>
    <row r="73" spans="8:19" x14ac:dyDescent="0.2">
      <c r="S73" s="17"/>
    </row>
    <row r="74" spans="8:19" x14ac:dyDescent="0.2">
      <c r="S74" s="17"/>
    </row>
  </sheetData>
  <mergeCells count="15">
    <mergeCell ref="A3:G3"/>
    <mergeCell ref="A5:A6"/>
    <mergeCell ref="B5:B6"/>
    <mergeCell ref="C5:C6"/>
    <mergeCell ref="D5:G5"/>
    <mergeCell ref="A42:E42"/>
    <mergeCell ref="A23:G23"/>
    <mergeCell ref="A20:C20"/>
    <mergeCell ref="A21:C21"/>
    <mergeCell ref="A19:G19"/>
    <mergeCell ref="A25:A26"/>
    <mergeCell ref="B25:B26"/>
    <mergeCell ref="C25:C26"/>
    <mergeCell ref="D25:G25"/>
    <mergeCell ref="A41:E41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0D309-5D51-5A43-8C81-09D00A297437}">
  <dimension ref="A1:S74"/>
  <sheetViews>
    <sheetView tabSelected="1" zoomScaleNormal="100" workbookViewId="0">
      <selection activeCell="K10" sqref="K10"/>
    </sheetView>
  </sheetViews>
  <sheetFormatPr baseColWidth="10" defaultRowHeight="16" x14ac:dyDescent="0.2"/>
  <cols>
    <col min="1" max="1" width="12.1640625" customWidth="1"/>
    <col min="2" max="2" width="12.33203125" customWidth="1"/>
    <col min="3" max="3" width="13.33203125" customWidth="1"/>
    <col min="4" max="4" width="13.6640625" bestFit="1" customWidth="1"/>
    <col min="5" max="5" width="17.6640625" customWidth="1"/>
    <col min="10" max="10" width="11.33203125" customWidth="1"/>
    <col min="18" max="18" width="16.1640625" customWidth="1"/>
  </cols>
  <sheetData>
    <row r="1" spans="1:16" x14ac:dyDescent="0.2">
      <c r="A1" s="2" t="s">
        <v>22</v>
      </c>
      <c r="B1" s="3"/>
      <c r="C1" s="3"/>
      <c r="D1" s="3"/>
      <c r="E1" s="3"/>
      <c r="F1" s="3"/>
      <c r="G1" s="3"/>
      <c r="I1" s="1"/>
      <c r="J1" s="1"/>
      <c r="K1" s="1"/>
      <c r="L1" s="1"/>
      <c r="M1" s="1"/>
      <c r="N1" s="1"/>
      <c r="O1" s="1"/>
      <c r="P1" s="1"/>
    </row>
    <row r="2" spans="1:16" x14ac:dyDescent="0.2">
      <c r="A2" s="3"/>
      <c r="B2" s="3"/>
      <c r="C2" s="3"/>
      <c r="D2" s="3"/>
      <c r="E2" s="3"/>
      <c r="F2" s="3"/>
      <c r="G2" s="3"/>
      <c r="I2" s="1"/>
      <c r="J2" s="1"/>
      <c r="K2" s="1"/>
      <c r="L2" s="1"/>
      <c r="M2" s="1"/>
      <c r="N2" s="1"/>
      <c r="O2" s="1"/>
      <c r="P2" s="1"/>
    </row>
    <row r="3" spans="1:16" x14ac:dyDescent="0.2">
      <c r="A3" s="72" t="s">
        <v>21</v>
      </c>
      <c r="B3" s="73"/>
      <c r="C3" s="73"/>
      <c r="D3" s="73"/>
      <c r="E3" s="73"/>
      <c r="F3" s="73"/>
      <c r="G3" s="74"/>
      <c r="I3" s="1"/>
      <c r="J3" s="1"/>
      <c r="K3" s="1"/>
      <c r="L3" s="1"/>
      <c r="M3" s="1"/>
      <c r="N3" s="1"/>
      <c r="O3" s="1"/>
      <c r="P3" s="1"/>
    </row>
    <row r="4" spans="1:16" x14ac:dyDescent="0.2">
      <c r="A4" s="44"/>
      <c r="B4" s="46"/>
      <c r="C4" s="46"/>
      <c r="D4" s="46"/>
      <c r="E4" s="46"/>
      <c r="F4" s="46"/>
      <c r="G4" s="45"/>
      <c r="I4" s="1"/>
      <c r="J4" s="1"/>
      <c r="K4" s="1"/>
      <c r="L4" s="1"/>
      <c r="M4" s="1"/>
      <c r="N4" s="1"/>
      <c r="O4" s="1"/>
      <c r="P4" s="1"/>
    </row>
    <row r="5" spans="1:16" x14ac:dyDescent="0.2">
      <c r="A5" s="64" t="s">
        <v>10</v>
      </c>
      <c r="B5" s="64" t="s">
        <v>1</v>
      </c>
      <c r="C5" s="64" t="s">
        <v>11</v>
      </c>
      <c r="D5" s="65" t="s">
        <v>0</v>
      </c>
      <c r="E5" s="65"/>
      <c r="F5" s="65"/>
      <c r="G5" s="65"/>
      <c r="I5" s="1"/>
      <c r="J5" s="1"/>
      <c r="K5" s="1"/>
      <c r="L5" s="1"/>
      <c r="M5" s="1"/>
      <c r="N5" s="1"/>
      <c r="O5" s="1"/>
      <c r="P5" s="1"/>
    </row>
    <row r="6" spans="1:16" x14ac:dyDescent="0.2">
      <c r="A6" s="64"/>
      <c r="B6" s="64"/>
      <c r="C6" s="64"/>
      <c r="D6" s="37" t="s">
        <v>1</v>
      </c>
      <c r="E6" s="37" t="s">
        <v>5</v>
      </c>
      <c r="F6" s="37" t="s">
        <v>8</v>
      </c>
      <c r="G6" s="37" t="s">
        <v>6</v>
      </c>
      <c r="I6" s="20"/>
      <c r="J6" s="22"/>
      <c r="K6" s="22"/>
      <c r="L6" s="22"/>
      <c r="M6" s="22"/>
      <c r="N6" s="22"/>
      <c r="O6" s="1"/>
      <c r="P6" s="1"/>
    </row>
    <row r="7" spans="1:16" x14ac:dyDescent="0.2">
      <c r="A7" s="5">
        <v>1</v>
      </c>
      <c r="B7" s="5" t="s">
        <v>4</v>
      </c>
      <c r="C7" s="5" t="s">
        <v>3</v>
      </c>
      <c r="D7" s="7">
        <v>74336000000</v>
      </c>
      <c r="E7" s="7">
        <v>22896000000</v>
      </c>
      <c r="F7" s="7">
        <v>39691000</v>
      </c>
      <c r="G7" s="7">
        <v>398800000</v>
      </c>
      <c r="I7" s="1"/>
      <c r="J7" s="1"/>
      <c r="K7" s="14"/>
      <c r="L7" s="14"/>
      <c r="M7" s="14"/>
      <c r="N7" s="14"/>
      <c r="O7" s="1"/>
      <c r="P7" s="1"/>
    </row>
    <row r="8" spans="1:16" x14ac:dyDescent="0.2">
      <c r="A8" s="5">
        <v>2</v>
      </c>
      <c r="B8" s="5" t="s">
        <v>4</v>
      </c>
      <c r="C8" s="5" t="s">
        <v>3</v>
      </c>
      <c r="D8" s="7">
        <v>34842000000</v>
      </c>
      <c r="E8" s="7">
        <v>5253600000</v>
      </c>
      <c r="F8" s="7">
        <v>35558000</v>
      </c>
      <c r="G8" s="7">
        <v>59330000</v>
      </c>
      <c r="I8" s="1"/>
      <c r="J8" s="21"/>
      <c r="K8" s="1"/>
      <c r="L8" s="1"/>
      <c r="M8" s="1"/>
      <c r="N8" s="1"/>
      <c r="O8" s="1"/>
      <c r="P8" s="1"/>
    </row>
    <row r="9" spans="1:16" x14ac:dyDescent="0.2">
      <c r="A9" s="5">
        <v>3</v>
      </c>
      <c r="B9" s="5" t="s">
        <v>4</v>
      </c>
      <c r="C9" s="5" t="s">
        <v>3</v>
      </c>
      <c r="D9" s="7">
        <v>40952000000</v>
      </c>
      <c r="E9" s="7">
        <v>6470400000</v>
      </c>
      <c r="F9" s="7">
        <v>29003000</v>
      </c>
      <c r="G9" s="7">
        <v>145150000</v>
      </c>
      <c r="I9" s="1"/>
      <c r="J9" s="21"/>
      <c r="K9" s="1"/>
      <c r="L9" s="1"/>
      <c r="M9" s="1"/>
      <c r="N9" s="1"/>
      <c r="O9" s="1"/>
      <c r="P9" s="1"/>
    </row>
    <row r="10" spans="1:16" x14ac:dyDescent="0.2">
      <c r="A10" s="5">
        <v>4</v>
      </c>
      <c r="B10" s="5" t="s">
        <v>4</v>
      </c>
      <c r="C10" s="5" t="s">
        <v>7</v>
      </c>
      <c r="D10" s="7">
        <v>47948000000</v>
      </c>
      <c r="E10" s="7">
        <v>10325000000</v>
      </c>
      <c r="F10" s="7">
        <v>41077000</v>
      </c>
      <c r="G10" s="7">
        <v>175370000</v>
      </c>
      <c r="I10" s="1"/>
      <c r="J10" s="1"/>
      <c r="K10" s="1"/>
      <c r="L10" s="1"/>
      <c r="M10" s="1"/>
      <c r="N10" s="1"/>
      <c r="O10" s="1"/>
      <c r="P10" s="1"/>
    </row>
    <row r="11" spans="1:16" x14ac:dyDescent="0.2">
      <c r="A11" s="5">
        <v>5</v>
      </c>
      <c r="B11" s="5" t="s">
        <v>4</v>
      </c>
      <c r="C11" s="5" t="s">
        <v>7</v>
      </c>
      <c r="D11" s="7">
        <v>60408000000</v>
      </c>
      <c r="E11" s="7">
        <v>15555000000</v>
      </c>
      <c r="F11" s="7">
        <v>44106000</v>
      </c>
      <c r="G11" s="7">
        <v>246630000</v>
      </c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5">
        <v>6</v>
      </c>
      <c r="B12" s="5" t="s">
        <v>4</v>
      </c>
      <c r="C12" s="5" t="s">
        <v>7</v>
      </c>
      <c r="D12" s="7">
        <v>48352000000</v>
      </c>
      <c r="E12" s="7">
        <v>11341000000</v>
      </c>
      <c r="F12" s="7">
        <v>28255000</v>
      </c>
      <c r="G12" s="7">
        <v>175880000</v>
      </c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5">
        <v>7</v>
      </c>
      <c r="B13" s="5" t="s">
        <v>9</v>
      </c>
      <c r="C13" s="5" t="s">
        <v>3</v>
      </c>
      <c r="D13" s="7">
        <v>16783000000</v>
      </c>
      <c r="E13" s="7">
        <v>2782800000</v>
      </c>
      <c r="F13" s="7">
        <v>13021000</v>
      </c>
      <c r="G13" s="7">
        <v>762730000</v>
      </c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5">
        <v>8</v>
      </c>
      <c r="B14" s="5" t="s">
        <v>9</v>
      </c>
      <c r="C14" s="5" t="s">
        <v>3</v>
      </c>
      <c r="D14" s="7">
        <v>15910000000</v>
      </c>
      <c r="E14" s="7">
        <v>1486100000</v>
      </c>
      <c r="F14" s="7">
        <v>12085000</v>
      </c>
      <c r="G14" s="7">
        <v>504100000</v>
      </c>
      <c r="I14" s="1"/>
      <c r="J14" s="1"/>
      <c r="K14" s="1"/>
      <c r="L14" s="1"/>
      <c r="M14" s="1"/>
      <c r="N14" s="1"/>
      <c r="O14" s="1"/>
      <c r="P14" s="1"/>
    </row>
    <row r="15" spans="1:16" x14ac:dyDescent="0.2">
      <c r="A15" s="5">
        <v>9</v>
      </c>
      <c r="B15" s="5" t="s">
        <v>9</v>
      </c>
      <c r="C15" s="5" t="s">
        <v>3</v>
      </c>
      <c r="D15" s="7">
        <v>29041000000</v>
      </c>
      <c r="E15" s="7">
        <v>6291600000</v>
      </c>
      <c r="F15" s="7">
        <v>13048000</v>
      </c>
      <c r="G15" s="7">
        <v>1565500000</v>
      </c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5">
        <v>10</v>
      </c>
      <c r="B16" s="5" t="s">
        <v>9</v>
      </c>
      <c r="C16" s="5" t="s">
        <v>7</v>
      </c>
      <c r="D16" s="7">
        <v>29766000000</v>
      </c>
      <c r="E16" s="7">
        <v>6888300000</v>
      </c>
      <c r="F16" s="7">
        <v>4077900</v>
      </c>
      <c r="G16" s="7">
        <v>1345800000</v>
      </c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5">
        <v>11</v>
      </c>
      <c r="B17" s="5" t="s">
        <v>9</v>
      </c>
      <c r="C17" s="5" t="s">
        <v>7</v>
      </c>
      <c r="D17" s="7">
        <v>24837000000</v>
      </c>
      <c r="E17" s="7">
        <v>3229100000</v>
      </c>
      <c r="F17" s="7">
        <v>3712200</v>
      </c>
      <c r="G17" s="7">
        <v>827520000</v>
      </c>
      <c r="I17" s="1"/>
      <c r="J17" s="1"/>
      <c r="K17" s="1"/>
      <c r="L17" s="1"/>
      <c r="M17" s="1"/>
      <c r="N17" s="1"/>
      <c r="O17" s="1"/>
      <c r="P17" s="1"/>
    </row>
    <row r="18" spans="1:16" x14ac:dyDescent="0.2">
      <c r="A18" s="5">
        <v>12</v>
      </c>
      <c r="B18" s="5" t="s">
        <v>9</v>
      </c>
      <c r="C18" s="5" t="s">
        <v>7</v>
      </c>
      <c r="D18" s="7">
        <v>24736000000</v>
      </c>
      <c r="E18" s="7">
        <v>4359800000</v>
      </c>
      <c r="F18" s="7">
        <v>11011000</v>
      </c>
      <c r="G18" s="7">
        <v>1147900000</v>
      </c>
      <c r="I18" s="13"/>
      <c r="J18" s="1"/>
      <c r="K18" s="1"/>
      <c r="L18" s="1"/>
      <c r="M18" s="1"/>
      <c r="N18" s="1"/>
      <c r="O18" s="1"/>
      <c r="P18" s="1"/>
    </row>
    <row r="19" spans="1:16" x14ac:dyDescent="0.2">
      <c r="A19" s="58"/>
      <c r="B19" s="58"/>
      <c r="C19" s="58"/>
      <c r="D19" s="58"/>
      <c r="E19" s="58"/>
      <c r="F19" s="58"/>
      <c r="G19" s="58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57" t="s">
        <v>13</v>
      </c>
      <c r="B20" s="57"/>
      <c r="C20" s="57"/>
      <c r="D20" s="28">
        <f>AVERAGE(D7:D9)</f>
        <v>50043333333.333336</v>
      </c>
      <c r="E20" s="28">
        <f>AVERAGE(E7:E9)</f>
        <v>11540000000</v>
      </c>
      <c r="F20" s="29">
        <f>AVERAGE(F7:F9)</f>
        <v>34750666.666666664</v>
      </c>
      <c r="G20" s="29">
        <f>AVERAGE(G7:G9)</f>
        <v>201093333.33333334</v>
      </c>
      <c r="I20" s="1"/>
      <c r="J20" s="1"/>
      <c r="K20" s="1"/>
      <c r="L20" s="1"/>
      <c r="M20" s="1"/>
      <c r="N20" s="1"/>
      <c r="O20" s="1"/>
      <c r="P20" s="1"/>
    </row>
    <row r="21" spans="1:16" x14ac:dyDescent="0.2">
      <c r="F21" s="8"/>
      <c r="G21" s="8"/>
      <c r="I21" s="1"/>
      <c r="J21" s="1"/>
      <c r="K21" s="1"/>
      <c r="L21" s="1"/>
      <c r="M21" s="1"/>
      <c r="N21" s="1"/>
      <c r="O21" s="1"/>
      <c r="P21" s="1"/>
    </row>
    <row r="22" spans="1:16" x14ac:dyDescent="0.2">
      <c r="A22" s="70" t="s">
        <v>18</v>
      </c>
      <c r="B22" s="71"/>
      <c r="C22" s="71"/>
      <c r="D22" s="71"/>
      <c r="E22" s="71"/>
      <c r="F22" s="71"/>
      <c r="G22" s="71"/>
      <c r="I22" s="1"/>
      <c r="J22" s="1"/>
      <c r="K22" s="1"/>
      <c r="L22" s="1"/>
      <c r="M22" s="1"/>
      <c r="N22" s="1"/>
      <c r="O22" s="1"/>
      <c r="P22" s="1"/>
    </row>
    <row r="23" spans="1:16" x14ac:dyDescent="0.2">
      <c r="A23" s="44"/>
      <c r="B23" s="24"/>
      <c r="C23" s="24"/>
      <c r="D23" s="24"/>
      <c r="E23" s="24"/>
      <c r="F23" s="24"/>
      <c r="G23" s="25"/>
      <c r="I23" s="1"/>
      <c r="J23" s="1"/>
      <c r="K23" s="1"/>
      <c r="L23" s="1"/>
      <c r="M23" s="1"/>
      <c r="N23" s="1"/>
      <c r="O23" s="1"/>
      <c r="P23" s="1"/>
    </row>
    <row r="24" spans="1:16" x14ac:dyDescent="0.2">
      <c r="A24" s="60" t="s">
        <v>10</v>
      </c>
      <c r="B24" s="60" t="s">
        <v>1</v>
      </c>
      <c r="C24" s="60" t="s">
        <v>11</v>
      </c>
      <c r="D24" s="69" t="s">
        <v>0</v>
      </c>
      <c r="E24" s="69"/>
      <c r="F24" s="69"/>
      <c r="G24" s="69"/>
      <c r="I24" s="1"/>
      <c r="J24" s="1"/>
      <c r="K24" s="23"/>
      <c r="L24" s="1"/>
      <c r="M24" s="1"/>
      <c r="N24" s="1"/>
      <c r="O24" s="1"/>
      <c r="P24" s="1"/>
    </row>
    <row r="25" spans="1:16" x14ac:dyDescent="0.2">
      <c r="A25" s="64"/>
      <c r="B25" s="64"/>
      <c r="C25" s="64"/>
      <c r="D25" s="19" t="s">
        <v>1</v>
      </c>
      <c r="E25" s="19" t="s">
        <v>5</v>
      </c>
      <c r="F25" s="19" t="s">
        <v>8</v>
      </c>
      <c r="G25" s="19" t="s">
        <v>6</v>
      </c>
      <c r="I25" s="1"/>
      <c r="J25" s="1"/>
      <c r="K25" s="23"/>
      <c r="L25" s="1"/>
      <c r="M25" s="1"/>
      <c r="N25" s="1"/>
      <c r="O25" s="1"/>
      <c r="P25" s="1"/>
    </row>
    <row r="26" spans="1:16" x14ac:dyDescent="0.2">
      <c r="A26" s="5">
        <v>1</v>
      </c>
      <c r="B26" s="5" t="s">
        <v>4</v>
      </c>
      <c r="C26" s="5" t="s">
        <v>3</v>
      </c>
      <c r="D26" s="10">
        <f>D7/D$20</f>
        <v>1.4854326250582828</v>
      </c>
      <c r="E26" s="10">
        <f>E7/E$20</f>
        <v>1.9840554592720971</v>
      </c>
      <c r="F26" s="10">
        <f t="shared" ref="F26:G26" si="0">F7/F$20</f>
        <v>1.1421651383186895</v>
      </c>
      <c r="G26" s="10">
        <f t="shared" si="0"/>
        <v>1.9831587322636255</v>
      </c>
      <c r="I26" s="1"/>
      <c r="J26" s="1"/>
      <c r="K26" s="23"/>
      <c r="L26" s="1"/>
      <c r="M26" s="1"/>
      <c r="N26" s="1"/>
      <c r="O26" s="1"/>
      <c r="P26" s="1"/>
    </row>
    <row r="27" spans="1:16" x14ac:dyDescent="0.2">
      <c r="A27" s="5">
        <v>2</v>
      </c>
      <c r="B27" s="5" t="s">
        <v>4</v>
      </c>
      <c r="C27" s="5" t="s">
        <v>3</v>
      </c>
      <c r="D27" s="10">
        <f t="shared" ref="D27:G37" si="1">D8/D$20</f>
        <v>0.6962365949510424</v>
      </c>
      <c r="E27" s="10">
        <f t="shared" si="1"/>
        <v>0.45525129982668977</v>
      </c>
      <c r="F27" s="10">
        <f t="shared" si="1"/>
        <v>1.0232321682078043</v>
      </c>
      <c r="G27" s="10">
        <f t="shared" si="1"/>
        <v>0.29503713035406443</v>
      </c>
      <c r="I27" s="1"/>
      <c r="J27" s="1"/>
      <c r="K27" s="23"/>
      <c r="L27" s="1"/>
      <c r="M27" s="1"/>
      <c r="N27" s="1"/>
      <c r="O27" s="1"/>
      <c r="P27" s="1"/>
    </row>
    <row r="28" spans="1:16" x14ac:dyDescent="0.2">
      <c r="A28" s="5">
        <v>3</v>
      </c>
      <c r="B28" s="5" t="s">
        <v>4</v>
      </c>
      <c r="C28" s="5" t="s">
        <v>3</v>
      </c>
      <c r="D28" s="10">
        <f t="shared" si="1"/>
        <v>0.81833077999067472</v>
      </c>
      <c r="E28" s="10">
        <f t="shared" si="1"/>
        <v>0.5606932409012132</v>
      </c>
      <c r="F28" s="10">
        <f t="shared" si="1"/>
        <v>0.83460269347350657</v>
      </c>
      <c r="G28" s="10">
        <f t="shared" si="1"/>
        <v>0.72180413738230997</v>
      </c>
      <c r="I28" s="1"/>
      <c r="J28" s="1"/>
      <c r="K28" s="23"/>
      <c r="L28" s="1"/>
      <c r="M28" s="1"/>
      <c r="N28" s="1"/>
      <c r="O28" s="1"/>
      <c r="P28" s="1"/>
    </row>
    <row r="29" spans="1:16" x14ac:dyDescent="0.2">
      <c r="A29" s="5">
        <v>4</v>
      </c>
      <c r="B29" s="5" t="s">
        <v>4</v>
      </c>
      <c r="C29" s="5" t="s">
        <v>7</v>
      </c>
      <c r="D29" s="10">
        <f t="shared" si="1"/>
        <v>0.95812962099513754</v>
      </c>
      <c r="E29" s="10">
        <f t="shared" si="1"/>
        <v>0.89471403812824957</v>
      </c>
      <c r="F29" s="10">
        <f t="shared" si="1"/>
        <v>1.1820492652419139</v>
      </c>
      <c r="G29" s="10">
        <f t="shared" si="1"/>
        <v>0.87208261503779338</v>
      </c>
      <c r="I29" s="1"/>
      <c r="J29" s="1"/>
      <c r="K29" s="23"/>
      <c r="L29" s="1"/>
      <c r="M29" s="1"/>
      <c r="N29" s="1"/>
      <c r="O29" s="1"/>
      <c r="P29" s="1"/>
    </row>
    <row r="30" spans="1:16" x14ac:dyDescent="0.2">
      <c r="A30" s="5">
        <v>5</v>
      </c>
      <c r="B30" s="5" t="s">
        <v>4</v>
      </c>
      <c r="C30" s="5" t="s">
        <v>7</v>
      </c>
      <c r="D30" s="10">
        <f t="shared" si="1"/>
        <v>1.2071138346766135</v>
      </c>
      <c r="E30" s="10">
        <f t="shared" si="1"/>
        <v>1.3479202772963605</v>
      </c>
      <c r="F30" s="10">
        <f t="shared" si="1"/>
        <v>1.2692130606607068</v>
      </c>
      <c r="G30" s="10">
        <f t="shared" si="1"/>
        <v>1.2264454316403659</v>
      </c>
      <c r="I30" s="1"/>
      <c r="J30" s="1"/>
      <c r="K30" s="23"/>
      <c r="L30" s="1"/>
      <c r="M30" s="1"/>
      <c r="N30" s="1"/>
      <c r="O30" s="1"/>
      <c r="P30" s="1"/>
    </row>
    <row r="31" spans="1:16" x14ac:dyDescent="0.2">
      <c r="A31" s="5">
        <v>6</v>
      </c>
      <c r="B31" s="5" t="s">
        <v>4</v>
      </c>
      <c r="C31" s="5" t="s">
        <v>7</v>
      </c>
      <c r="D31" s="10">
        <f t="shared" si="1"/>
        <v>0.9662026243921934</v>
      </c>
      <c r="E31" s="10">
        <f t="shared" si="1"/>
        <v>0.98275563258232235</v>
      </c>
      <c r="F31" s="10">
        <f t="shared" si="1"/>
        <v>0.81307792656256006</v>
      </c>
      <c r="G31" s="10">
        <f t="shared" si="1"/>
        <v>0.87461875082880247</v>
      </c>
      <c r="I31" s="1"/>
      <c r="J31" s="1"/>
      <c r="K31" s="23"/>
      <c r="L31" s="1"/>
      <c r="M31" s="1"/>
      <c r="N31" s="1"/>
      <c r="O31" s="1"/>
      <c r="P31" s="1"/>
    </row>
    <row r="32" spans="1:16" x14ac:dyDescent="0.2">
      <c r="A32" s="5">
        <v>7</v>
      </c>
      <c r="B32" s="5" t="s">
        <v>9</v>
      </c>
      <c r="C32" s="5" t="s">
        <v>3</v>
      </c>
      <c r="D32" s="10">
        <f t="shared" si="1"/>
        <v>0.33536934656630918</v>
      </c>
      <c r="E32" s="10">
        <f t="shared" si="1"/>
        <v>0.24114384748700174</v>
      </c>
      <c r="F32" s="10">
        <f t="shared" si="1"/>
        <v>0.37469784752330892</v>
      </c>
      <c r="G32" s="10">
        <f t="shared" si="1"/>
        <v>3.7929153958360957</v>
      </c>
      <c r="I32" s="1"/>
      <c r="J32" s="1"/>
      <c r="K32" s="23"/>
      <c r="L32" s="1"/>
      <c r="M32" s="1"/>
      <c r="N32" s="1"/>
      <c r="O32" s="1"/>
      <c r="P32" s="1"/>
    </row>
    <row r="33" spans="1:16" x14ac:dyDescent="0.2">
      <c r="A33" s="5">
        <v>8</v>
      </c>
      <c r="B33" s="5" t="s">
        <v>9</v>
      </c>
      <c r="C33" s="5" t="s">
        <v>3</v>
      </c>
      <c r="D33" s="10">
        <f t="shared" si="1"/>
        <v>0.31792446546326514</v>
      </c>
      <c r="E33" s="10">
        <f t="shared" si="1"/>
        <v>0.12877816291161179</v>
      </c>
      <c r="F33" s="10">
        <f t="shared" si="1"/>
        <v>0.34776311245827418</v>
      </c>
      <c r="G33" s="10">
        <f t="shared" si="1"/>
        <v>2.5067961808778674</v>
      </c>
      <c r="I33" s="1"/>
      <c r="J33" s="1"/>
      <c r="K33" s="23"/>
      <c r="L33" s="1"/>
      <c r="M33" s="1"/>
      <c r="N33" s="1"/>
      <c r="O33" s="1"/>
      <c r="P33" s="1"/>
    </row>
    <row r="34" spans="1:16" x14ac:dyDescent="0.2">
      <c r="A34" s="5">
        <v>9</v>
      </c>
      <c r="B34" s="5" t="s">
        <v>9</v>
      </c>
      <c r="C34" s="5" t="s">
        <v>3</v>
      </c>
      <c r="D34" s="10">
        <f t="shared" si="1"/>
        <v>0.5803170585492573</v>
      </c>
      <c r="E34" s="10">
        <f t="shared" si="1"/>
        <v>0.54519930675909878</v>
      </c>
      <c r="F34" s="10">
        <f t="shared" si="1"/>
        <v>0.37547481103480029</v>
      </c>
      <c r="G34" s="10">
        <f t="shared" si="1"/>
        <v>7.7849423153427919</v>
      </c>
      <c r="I34" s="1"/>
      <c r="J34" s="1"/>
      <c r="K34" s="23"/>
      <c r="L34" s="1"/>
      <c r="M34" s="1"/>
      <c r="N34" s="1"/>
      <c r="O34" s="1"/>
      <c r="P34" s="1"/>
    </row>
    <row r="35" spans="1:16" x14ac:dyDescent="0.2">
      <c r="A35" s="5">
        <v>10</v>
      </c>
      <c r="B35" s="5" t="s">
        <v>9</v>
      </c>
      <c r="C35" s="5" t="s">
        <v>7</v>
      </c>
      <c r="D35" s="10">
        <f t="shared" si="1"/>
        <v>0.59480450276427088</v>
      </c>
      <c r="E35" s="10">
        <f t="shared" si="1"/>
        <v>0.5969064124783362</v>
      </c>
      <c r="F35" s="10">
        <f t="shared" si="1"/>
        <v>0.11734738901891571</v>
      </c>
      <c r="G35" s="10">
        <f t="shared" si="1"/>
        <v>6.6924147990982625</v>
      </c>
      <c r="I35" s="1"/>
      <c r="J35" s="1"/>
      <c r="K35" s="23"/>
      <c r="L35" s="1"/>
      <c r="M35" s="1"/>
      <c r="N35" s="1"/>
      <c r="O35" s="1"/>
      <c r="P35" s="1"/>
    </row>
    <row r="36" spans="1:16" x14ac:dyDescent="0.2">
      <c r="A36" s="5">
        <v>11</v>
      </c>
      <c r="B36" s="5" t="s">
        <v>9</v>
      </c>
      <c r="C36" s="5" t="s">
        <v>7</v>
      </c>
      <c r="D36" s="10">
        <f t="shared" si="1"/>
        <v>0.49630986478385397</v>
      </c>
      <c r="E36" s="10">
        <f t="shared" si="1"/>
        <v>0.27981802426343155</v>
      </c>
      <c r="F36" s="10">
        <f t="shared" si="1"/>
        <v>0.10682384990216016</v>
      </c>
      <c r="G36" s="10">
        <f t="shared" si="1"/>
        <v>4.1151040975997875</v>
      </c>
      <c r="I36" s="1"/>
      <c r="J36" s="1"/>
      <c r="K36" s="23"/>
      <c r="L36" s="1"/>
      <c r="M36" s="1"/>
      <c r="N36" s="1"/>
      <c r="O36" s="1"/>
      <c r="P36" s="1"/>
    </row>
    <row r="37" spans="1:16" x14ac:dyDescent="0.2">
      <c r="A37" s="5">
        <v>12</v>
      </c>
      <c r="B37" s="5" t="s">
        <v>9</v>
      </c>
      <c r="C37" s="5" t="s">
        <v>7</v>
      </c>
      <c r="D37" s="10">
        <f t="shared" si="1"/>
        <v>0.49429161393458998</v>
      </c>
      <c r="E37" s="10">
        <f t="shared" si="1"/>
        <v>0.37779896013864817</v>
      </c>
      <c r="F37" s="10">
        <f t="shared" si="1"/>
        <v>0.31685723055672793</v>
      </c>
      <c r="G37" s="10">
        <f t="shared" si="1"/>
        <v>5.7082946558811827</v>
      </c>
      <c r="I37" s="1"/>
      <c r="J37" s="1"/>
      <c r="K37" s="23"/>
      <c r="L37" s="1"/>
      <c r="M37" s="1"/>
      <c r="N37" s="1"/>
      <c r="O37" s="1"/>
      <c r="P37" s="1"/>
    </row>
    <row r="38" spans="1:16" x14ac:dyDescent="0.2">
      <c r="F38" s="9"/>
      <c r="G38" s="9"/>
      <c r="I38" s="1"/>
      <c r="J38" s="1"/>
      <c r="K38" s="23"/>
      <c r="L38" s="1"/>
      <c r="M38" s="1"/>
      <c r="N38" s="1"/>
      <c r="O38" s="1"/>
      <c r="P38" s="1"/>
    </row>
    <row r="39" spans="1:16" x14ac:dyDescent="0.2">
      <c r="A39" s="1"/>
      <c r="B39" s="16"/>
      <c r="C39" s="16"/>
      <c r="D39" s="8"/>
      <c r="E39" s="8"/>
      <c r="F39" s="8"/>
      <c r="G39" s="8"/>
      <c r="H39" s="1"/>
      <c r="I39" s="1"/>
      <c r="J39" s="1"/>
      <c r="K39" s="23"/>
      <c r="L39" s="1"/>
      <c r="M39" s="1"/>
      <c r="N39" s="1"/>
      <c r="O39" s="1"/>
      <c r="P39" s="1"/>
    </row>
    <row r="40" spans="1:16" x14ac:dyDescent="0.2">
      <c r="A40" s="55" t="s">
        <v>15</v>
      </c>
      <c r="B40" s="55"/>
      <c r="C40" s="55"/>
      <c r="D40" s="55"/>
      <c r="E40" s="55"/>
      <c r="F40" s="14"/>
      <c r="G40" s="26"/>
      <c r="H40" s="1"/>
      <c r="I40" s="1"/>
      <c r="J40" s="1"/>
      <c r="K40" s="23"/>
      <c r="L40" s="1"/>
      <c r="M40" s="1"/>
      <c r="N40" s="1"/>
      <c r="O40" s="1"/>
      <c r="P40" s="1"/>
    </row>
    <row r="41" spans="1:16" ht="16" customHeight="1" x14ac:dyDescent="0.2">
      <c r="A41" s="52" t="s">
        <v>17</v>
      </c>
      <c r="B41" s="53"/>
      <c r="C41" s="53"/>
      <c r="D41" s="53"/>
      <c r="E41" s="54"/>
      <c r="F41" s="14"/>
      <c r="G41" s="26"/>
      <c r="H41" s="1"/>
      <c r="I41" s="1"/>
      <c r="J41" s="1"/>
      <c r="K41" s="23"/>
      <c r="L41" s="1"/>
      <c r="M41" s="1"/>
      <c r="N41" s="1"/>
      <c r="O41" s="1"/>
      <c r="P41" s="1"/>
    </row>
    <row r="42" spans="1:16" x14ac:dyDescent="0.2">
      <c r="A42" s="66" t="s">
        <v>16</v>
      </c>
      <c r="B42" s="67"/>
      <c r="C42" s="67"/>
      <c r="D42" s="67"/>
      <c r="E42" s="68"/>
      <c r="F42" s="14"/>
      <c r="G42" s="26"/>
      <c r="H42" s="1"/>
      <c r="I42" s="1"/>
      <c r="J42" s="1"/>
      <c r="K42" s="23"/>
      <c r="L42" s="1"/>
      <c r="M42" s="1"/>
      <c r="N42" s="1"/>
      <c r="O42" s="1"/>
      <c r="P42" s="1"/>
    </row>
    <row r="43" spans="1:16" x14ac:dyDescent="0.2">
      <c r="A43" s="44"/>
      <c r="B43" s="51"/>
      <c r="C43" s="51"/>
      <c r="D43" s="51"/>
      <c r="E43" s="45"/>
      <c r="F43" s="14"/>
      <c r="G43" s="26"/>
      <c r="H43" s="1"/>
      <c r="I43" s="1"/>
      <c r="J43" s="1"/>
      <c r="K43" s="23"/>
      <c r="L43" s="1"/>
      <c r="M43" s="1"/>
      <c r="N43" s="1"/>
      <c r="O43" s="1"/>
      <c r="P43" s="1"/>
    </row>
    <row r="44" spans="1:16" x14ac:dyDescent="0.2">
      <c r="A44" s="47" t="s">
        <v>0</v>
      </c>
      <c r="B44" s="47" t="s">
        <v>1</v>
      </c>
      <c r="C44" s="48" t="s">
        <v>11</v>
      </c>
      <c r="D44" s="49" t="s">
        <v>2</v>
      </c>
      <c r="E44" s="50" t="s">
        <v>12</v>
      </c>
      <c r="F44" s="15"/>
      <c r="G44" s="15"/>
      <c r="H44" s="1"/>
      <c r="I44" s="1"/>
      <c r="J44" s="1"/>
      <c r="K44" s="23"/>
      <c r="L44" s="1"/>
      <c r="M44" s="1"/>
      <c r="N44" s="1"/>
      <c r="O44" s="1"/>
      <c r="P44" s="1"/>
    </row>
    <row r="45" spans="1:16" x14ac:dyDescent="0.2">
      <c r="A45" s="6" t="s">
        <v>1</v>
      </c>
      <c r="B45" s="5" t="s">
        <v>4</v>
      </c>
      <c r="C45" s="5" t="s">
        <v>3</v>
      </c>
      <c r="D45" s="30">
        <f>AVERAGE(D26:D28)</f>
        <v>1</v>
      </c>
      <c r="E45" s="30">
        <f>_xlfn.STDEV.P(D26:D28)/SQRT(3)</f>
        <v>0.20025559923277736</v>
      </c>
      <c r="I45" s="1"/>
      <c r="J45" s="1"/>
      <c r="K45" s="23"/>
      <c r="L45" s="1"/>
      <c r="M45" s="1"/>
      <c r="N45" s="1"/>
      <c r="O45" s="1"/>
      <c r="P45" s="1"/>
    </row>
    <row r="46" spans="1:16" x14ac:dyDescent="0.2">
      <c r="A46" s="6" t="s">
        <v>1</v>
      </c>
      <c r="B46" s="5" t="s">
        <v>4</v>
      </c>
      <c r="C46" s="5" t="s">
        <v>7</v>
      </c>
      <c r="D46" s="30">
        <f>AVERAGE(D29:D31)</f>
        <v>1.0438153600213149</v>
      </c>
      <c r="E46" s="30">
        <f>_xlfn.STDEV.P(D29:D31)/SQRT(3)</f>
        <v>6.6693473301403267E-2</v>
      </c>
      <c r="I46" s="1"/>
      <c r="J46" s="1"/>
      <c r="K46" s="23"/>
      <c r="L46" s="1"/>
      <c r="M46" s="1"/>
      <c r="N46" s="1"/>
      <c r="O46" s="1"/>
      <c r="P46" s="1"/>
    </row>
    <row r="47" spans="1:16" x14ac:dyDescent="0.2">
      <c r="A47" s="6" t="s">
        <v>1</v>
      </c>
      <c r="B47" s="5" t="s">
        <v>9</v>
      </c>
      <c r="C47" s="5" t="s">
        <v>3</v>
      </c>
      <c r="D47" s="30">
        <f>AVERAGE(D32:D34)</f>
        <v>0.41120362352627726</v>
      </c>
      <c r="E47" s="30">
        <f>_xlfn.STDEV.P(D32:D34)/SQRT(3)</f>
        <v>6.9162604536344582E-2</v>
      </c>
      <c r="I47" s="1"/>
      <c r="J47" s="1"/>
      <c r="K47" s="23"/>
      <c r="L47" s="1"/>
      <c r="M47" s="1"/>
      <c r="N47" s="1"/>
      <c r="O47" s="1"/>
      <c r="P47" s="1"/>
    </row>
    <row r="48" spans="1:16" x14ac:dyDescent="0.2">
      <c r="A48" s="6" t="s">
        <v>1</v>
      </c>
      <c r="B48" s="5" t="s">
        <v>9</v>
      </c>
      <c r="C48" s="5" t="s">
        <v>7</v>
      </c>
      <c r="D48" s="30">
        <f>AVERAGE(D35:D37)</f>
        <v>0.52846866049423824</v>
      </c>
      <c r="E48" s="30">
        <f>_xlfn.STDEV.P(D35:D37)/SQRT(3)</f>
        <v>2.7085671945713381E-2</v>
      </c>
      <c r="I48" s="1"/>
      <c r="J48" s="1"/>
      <c r="K48" s="23"/>
      <c r="L48" s="1"/>
      <c r="M48" s="1"/>
      <c r="N48" s="1"/>
      <c r="O48" s="1"/>
      <c r="P48" s="1"/>
    </row>
    <row r="49" spans="1:19" x14ac:dyDescent="0.2">
      <c r="A49" s="6" t="s">
        <v>5</v>
      </c>
      <c r="B49" s="5" t="s">
        <v>4</v>
      </c>
      <c r="C49" s="5" t="s">
        <v>3</v>
      </c>
      <c r="D49" s="30">
        <f>AVERAGE(E26:E28)</f>
        <v>1</v>
      </c>
      <c r="E49" s="30">
        <f>_xlfn.STDEV.P(E26:E28)/SQRT(3)</f>
        <v>0.4025069663791353</v>
      </c>
      <c r="H49" s="1"/>
      <c r="I49" s="1"/>
      <c r="J49" s="1"/>
      <c r="K49" s="23"/>
      <c r="L49" s="1"/>
      <c r="M49" s="1"/>
      <c r="N49" s="1"/>
      <c r="O49" s="1"/>
      <c r="P49" s="1"/>
    </row>
    <row r="50" spans="1:19" x14ac:dyDescent="0.2">
      <c r="A50" s="6" t="s">
        <v>5</v>
      </c>
      <c r="B50" s="5" t="s">
        <v>4</v>
      </c>
      <c r="C50" s="5" t="s">
        <v>7</v>
      </c>
      <c r="D50" s="30">
        <f>AVERAGE(E29:E31)</f>
        <v>1.0751299826689775</v>
      </c>
      <c r="E50" s="30">
        <f>_xlfn.STDEV.P(E29:E31)/SQRT(3)</f>
        <v>0.11328306651989052</v>
      </c>
      <c r="H50" s="1"/>
      <c r="I50" s="1"/>
      <c r="J50" s="1"/>
      <c r="K50" s="23"/>
      <c r="L50" s="1"/>
      <c r="M50" s="1"/>
      <c r="N50" s="1"/>
      <c r="O50" s="1"/>
      <c r="P50" s="1"/>
    </row>
    <row r="51" spans="1:19" x14ac:dyDescent="0.2">
      <c r="A51" s="6" t="s">
        <v>5</v>
      </c>
      <c r="B51" s="5" t="s">
        <v>9</v>
      </c>
      <c r="C51" s="5" t="s">
        <v>3</v>
      </c>
      <c r="D51" s="30">
        <f>AVERAGE(E32:E34)</f>
        <v>0.30504043905257078</v>
      </c>
      <c r="E51" s="30">
        <f>_xlfn.STDEV.P(E32:E34)/SQRT(3)</f>
        <v>0.10155865636401158</v>
      </c>
      <c r="H51" s="1"/>
      <c r="I51" s="1"/>
      <c r="J51" s="1"/>
      <c r="K51" s="23"/>
      <c r="L51" s="1"/>
      <c r="M51" s="1"/>
      <c r="N51" s="1"/>
      <c r="O51" s="1"/>
      <c r="P51" s="1"/>
    </row>
    <row r="52" spans="1:19" x14ac:dyDescent="0.2">
      <c r="A52" s="33" t="s">
        <v>5</v>
      </c>
      <c r="B52" s="5" t="s">
        <v>9</v>
      </c>
      <c r="C52" s="5" t="s">
        <v>7</v>
      </c>
      <c r="D52" s="30">
        <f>AVERAGE(E35:E37)</f>
        <v>0.41817446562680533</v>
      </c>
      <c r="E52" s="30">
        <f>_xlfn.STDEV.P(E35:E37)/SQRT(3)</f>
        <v>7.6534520269178341E-2</v>
      </c>
      <c r="H52" s="1"/>
      <c r="I52" s="1"/>
      <c r="J52" s="1"/>
      <c r="K52" s="23"/>
      <c r="L52" s="1"/>
      <c r="M52" s="1"/>
      <c r="N52" s="1"/>
      <c r="O52" s="1"/>
      <c r="P52" s="1"/>
    </row>
    <row r="53" spans="1:19" x14ac:dyDescent="0.2">
      <c r="A53" s="33" t="s">
        <v>8</v>
      </c>
      <c r="B53" s="5" t="s">
        <v>4</v>
      </c>
      <c r="C53" s="5" t="s">
        <v>3</v>
      </c>
      <c r="D53" s="30">
        <f>AVERAGE(F26:F28)</f>
        <v>1</v>
      </c>
      <c r="E53" s="30">
        <f>_xlfn.STDEV.P(F26:F28)/SQRT(3)</f>
        <v>7.3110972879914013E-2</v>
      </c>
      <c r="H53" s="1"/>
      <c r="I53" s="1"/>
      <c r="J53" s="1"/>
      <c r="K53" s="23"/>
      <c r="L53" s="1"/>
      <c r="M53" s="1"/>
      <c r="N53" s="1"/>
      <c r="O53" s="1"/>
      <c r="P53" s="1"/>
    </row>
    <row r="54" spans="1:19" x14ac:dyDescent="0.2">
      <c r="A54" s="33" t="s">
        <v>8</v>
      </c>
      <c r="B54" s="5" t="s">
        <v>4</v>
      </c>
      <c r="C54" s="5" t="s">
        <v>7</v>
      </c>
      <c r="D54" s="30">
        <f>AVERAGE(F29:F31)</f>
        <v>1.0881134174883937</v>
      </c>
      <c r="E54" s="30">
        <f>_xlfn.STDEV.P(F29:F31)/SQRT(3)</f>
        <v>0.11414685741482587</v>
      </c>
      <c r="H54" s="1"/>
      <c r="I54" s="1"/>
      <c r="J54" s="1"/>
      <c r="K54" s="23"/>
      <c r="L54" s="1"/>
      <c r="M54" s="1"/>
      <c r="N54" s="1"/>
      <c r="O54" s="1"/>
      <c r="P54" s="1"/>
    </row>
    <row r="55" spans="1:19" x14ac:dyDescent="0.2">
      <c r="A55" s="33" t="s">
        <v>8</v>
      </c>
      <c r="B55" s="5" t="s">
        <v>9</v>
      </c>
      <c r="C55" s="5" t="s">
        <v>3</v>
      </c>
      <c r="D55" s="30">
        <f>AVERAGE(F32:F34)</f>
        <v>0.36597859033879443</v>
      </c>
      <c r="E55" s="30">
        <f>_xlfn.STDEV.P(F32:F34)/SQRT(3)</f>
        <v>7.4386922967584392E-3</v>
      </c>
      <c r="H55" s="1"/>
      <c r="I55" s="1"/>
      <c r="J55" s="1"/>
      <c r="K55" s="23"/>
      <c r="L55" s="1"/>
      <c r="M55" s="1"/>
      <c r="N55" s="1"/>
      <c r="O55" s="1"/>
      <c r="P55" s="1"/>
    </row>
    <row r="56" spans="1:19" x14ac:dyDescent="0.2">
      <c r="A56" s="33" t="s">
        <v>8</v>
      </c>
      <c r="B56" s="5" t="s">
        <v>9</v>
      </c>
      <c r="C56" s="5" t="s">
        <v>7</v>
      </c>
      <c r="D56" s="30">
        <f>AVERAGE(F35:F37)</f>
        <v>0.18034282315926795</v>
      </c>
      <c r="E56" s="30">
        <f>_xlfn.STDEV.P(F35:F37)/SQRT(3)</f>
        <v>5.5786943492770837E-2</v>
      </c>
      <c r="H56" s="1"/>
      <c r="I56" s="1"/>
      <c r="J56" s="1"/>
      <c r="K56" s="23"/>
      <c r="L56" s="1"/>
      <c r="M56" s="1"/>
      <c r="N56" s="1"/>
      <c r="O56" s="1"/>
      <c r="P56" s="1"/>
    </row>
    <row r="57" spans="1:19" x14ac:dyDescent="0.2">
      <c r="A57" s="6" t="s">
        <v>6</v>
      </c>
      <c r="B57" s="5" t="s">
        <v>4</v>
      </c>
      <c r="C57" s="5" t="s">
        <v>3</v>
      </c>
      <c r="D57" s="30">
        <f>AVERAGE(G26:G28)</f>
        <v>1</v>
      </c>
      <c r="E57" s="30">
        <f>_xlfn.STDEV.P(G26:G28)/SQRT(3)</f>
        <v>0.41378559643897866</v>
      </c>
      <c r="H57" s="1"/>
      <c r="I57" s="1"/>
      <c r="J57" s="1"/>
      <c r="K57" s="23"/>
      <c r="L57" s="1"/>
      <c r="M57" s="1"/>
      <c r="N57" s="1"/>
      <c r="O57" s="1"/>
      <c r="P57" s="1"/>
    </row>
    <row r="58" spans="1:19" x14ac:dyDescent="0.2">
      <c r="A58" s="6" t="s">
        <v>6</v>
      </c>
      <c r="B58" s="5" t="s">
        <v>4</v>
      </c>
      <c r="C58" s="5" t="s">
        <v>7</v>
      </c>
      <c r="D58" s="30">
        <f>AVERAGE(G29:G31)</f>
        <v>0.99104893250232051</v>
      </c>
      <c r="E58" s="30">
        <f>_xlfn.STDEV.P(G29:G31)/SQRT(3)</f>
        <v>9.6102077502140351E-2</v>
      </c>
      <c r="H58" s="1"/>
      <c r="I58" s="1"/>
      <c r="J58" s="1"/>
      <c r="K58" s="23"/>
      <c r="L58" s="1"/>
      <c r="M58" s="1"/>
      <c r="N58" s="1"/>
      <c r="O58" s="1"/>
      <c r="P58" s="1"/>
    </row>
    <row r="59" spans="1:19" x14ac:dyDescent="0.2">
      <c r="A59" s="6" t="s">
        <v>6</v>
      </c>
      <c r="B59" s="5" t="s">
        <v>9</v>
      </c>
      <c r="C59" s="5" t="s">
        <v>3</v>
      </c>
      <c r="D59" s="30">
        <f>AVERAGE(G32:G34)</f>
        <v>4.6948846306855847</v>
      </c>
      <c r="E59" s="30">
        <f>_xlfn.STDEV.P(G32:G34)/SQRT(3)</f>
        <v>1.2974220618555676</v>
      </c>
      <c r="H59" s="1"/>
      <c r="I59" s="1"/>
      <c r="J59" s="1"/>
      <c r="K59" s="23"/>
      <c r="L59" s="1"/>
      <c r="M59" s="1"/>
      <c r="N59" s="1"/>
      <c r="O59" s="1"/>
      <c r="P59" s="1"/>
    </row>
    <row r="60" spans="1:19" x14ac:dyDescent="0.2">
      <c r="A60" s="6" t="s">
        <v>6</v>
      </c>
      <c r="B60" s="5" t="s">
        <v>9</v>
      </c>
      <c r="C60" s="5" t="s">
        <v>7</v>
      </c>
      <c r="D60" s="30">
        <f>AVERAGE(G35:G37)</f>
        <v>5.5052711841930773</v>
      </c>
      <c r="E60" s="30">
        <f>_xlfn.STDEV.P(G35:G37)/SQRT(3)</f>
        <v>0.61310620985942677</v>
      </c>
      <c r="H60" s="1"/>
      <c r="I60" s="1"/>
      <c r="J60" s="1"/>
      <c r="K60" s="23"/>
      <c r="L60" s="1"/>
      <c r="M60" s="1"/>
      <c r="N60" s="1"/>
      <c r="O60" s="1"/>
      <c r="P60" s="1"/>
    </row>
    <row r="61" spans="1:19" x14ac:dyDescent="0.2">
      <c r="H61" s="1"/>
      <c r="I61" s="1"/>
      <c r="J61" s="1"/>
      <c r="K61" s="23"/>
      <c r="L61" s="1"/>
      <c r="M61" s="1"/>
      <c r="N61" s="1"/>
      <c r="O61" s="1"/>
      <c r="P61" s="1"/>
    </row>
    <row r="62" spans="1:19" x14ac:dyDescent="0.2">
      <c r="H62" s="1"/>
      <c r="S62" s="17"/>
    </row>
    <row r="63" spans="1:19" x14ac:dyDescent="0.2">
      <c r="H63" s="1"/>
      <c r="S63" s="17"/>
    </row>
    <row r="64" spans="1:19" x14ac:dyDescent="0.2">
      <c r="H64" s="1"/>
      <c r="S64" s="17"/>
    </row>
    <row r="65" spans="8:19" x14ac:dyDescent="0.2">
      <c r="H65" s="1"/>
      <c r="S65" s="17"/>
    </row>
    <row r="66" spans="8:19" x14ac:dyDescent="0.2">
      <c r="S66" s="17"/>
    </row>
    <row r="67" spans="8:19" x14ac:dyDescent="0.2">
      <c r="S67" s="17"/>
    </row>
    <row r="68" spans="8:19" x14ac:dyDescent="0.2">
      <c r="S68" s="17"/>
    </row>
    <row r="69" spans="8:19" x14ac:dyDescent="0.2">
      <c r="S69" s="17"/>
    </row>
    <row r="70" spans="8:19" x14ac:dyDescent="0.2">
      <c r="S70" s="17"/>
    </row>
    <row r="71" spans="8:19" x14ac:dyDescent="0.2">
      <c r="S71" s="17"/>
    </row>
    <row r="72" spans="8:19" x14ac:dyDescent="0.2">
      <c r="S72" s="17"/>
    </row>
    <row r="73" spans="8:19" x14ac:dyDescent="0.2">
      <c r="S73" s="17"/>
    </row>
    <row r="74" spans="8:19" x14ac:dyDescent="0.2">
      <c r="S74" s="17"/>
    </row>
  </sheetData>
  <mergeCells count="15">
    <mergeCell ref="A19:G19"/>
    <mergeCell ref="A22:G22"/>
    <mergeCell ref="A3:G3"/>
    <mergeCell ref="A5:A6"/>
    <mergeCell ref="B5:B6"/>
    <mergeCell ref="C5:C6"/>
    <mergeCell ref="D5:G5"/>
    <mergeCell ref="A41:E41"/>
    <mergeCell ref="A42:E42"/>
    <mergeCell ref="A40:E40"/>
    <mergeCell ref="A20:C20"/>
    <mergeCell ref="A24:A25"/>
    <mergeCell ref="B24:B25"/>
    <mergeCell ref="C24:C25"/>
    <mergeCell ref="D24:G2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5D</vt:lpstr>
      <vt:lpstr>Fig 5E, Fig S10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2021-03-30T08:50:15Z</cp:lastPrinted>
  <dcterms:created xsi:type="dcterms:W3CDTF">2021-03-30T08:27:30Z</dcterms:created>
  <dcterms:modified xsi:type="dcterms:W3CDTF">2021-07-12T15:58:46Z</dcterms:modified>
</cp:coreProperties>
</file>