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kramer\Desktop\PLOSoneResubmission1\Accepted_Manuscript_Technical_Issues_1\"/>
    </mc:Choice>
  </mc:AlternateContent>
  <bookViews>
    <workbookView xWindow="0" yWindow="0" windowWidth="28800" windowHeight="12435"/>
  </bookViews>
  <sheets>
    <sheet name="Supplemental Table 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2" i="1" l="1"/>
  <c r="V33" i="1" s="1"/>
  <c r="V29" i="1"/>
  <c r="V30" i="1" s="1"/>
  <c r="U29" i="1"/>
  <c r="U32" i="1" s="1"/>
  <c r="U33" i="1" s="1"/>
  <c r="T29" i="1"/>
  <c r="T32" i="1" s="1"/>
  <c r="T33" i="1" s="1"/>
  <c r="S29" i="1"/>
  <c r="S30" i="1" s="1"/>
  <c r="R29" i="1"/>
  <c r="R30" i="1" s="1"/>
  <c r="Q29" i="1"/>
  <c r="Q30" i="1" s="1"/>
  <c r="P29" i="1"/>
  <c r="P30" i="1" s="1"/>
  <c r="O29" i="1"/>
  <c r="O30" i="1" s="1"/>
  <c r="T30" i="1" l="1"/>
  <c r="S32" i="1"/>
  <c r="S33" i="1" s="1"/>
  <c r="U30" i="1"/>
</calcChain>
</file>

<file path=xl/sharedStrings.xml><?xml version="1.0" encoding="utf-8"?>
<sst xmlns="http://schemas.openxmlformats.org/spreadsheetml/2006/main" count="189" uniqueCount="100">
  <si>
    <t>no</t>
  </si>
  <si>
    <t>accesion</t>
  </si>
  <si>
    <t>name</t>
  </si>
  <si>
    <t>description</t>
  </si>
  <si>
    <t>median (ng/mL) |</t>
  </si>
  <si>
    <t>upper (ng/mL) |</t>
  </si>
  <si>
    <t>lower (ng/mL) |</t>
  </si>
  <si>
    <t>median (ng/mL)!</t>
  </si>
  <si>
    <t>ng/mL#</t>
  </si>
  <si>
    <t>ng/mL*</t>
  </si>
  <si>
    <t>ng/ml$</t>
  </si>
  <si>
    <t>within range !</t>
  </si>
  <si>
    <t>within range#</t>
  </si>
  <si>
    <t>within range*</t>
  </si>
  <si>
    <t>within range$</t>
  </si>
  <si>
    <t>&lt; 2fold !</t>
  </si>
  <si>
    <t>&lt; 2fold #</t>
  </si>
  <si>
    <t>&lt; 2fold *</t>
  </si>
  <si>
    <t>&lt; 2fold $</t>
  </si>
  <si>
    <t>P02768</t>
  </si>
  <si>
    <t>ALBU_HUMAN</t>
  </si>
  <si>
    <t xml:space="preserve">Serum albumin </t>
  </si>
  <si>
    <t/>
  </si>
  <si>
    <t>-</t>
  </si>
  <si>
    <t>FIB_HUMAN</t>
  </si>
  <si>
    <t xml:space="preserve">Fibrinogen </t>
  </si>
  <si>
    <t>P01024</t>
  </si>
  <si>
    <t>CO3_HUMAN</t>
  </si>
  <si>
    <t xml:space="preserve">Complement C3 </t>
  </si>
  <si>
    <t>P01023</t>
  </si>
  <si>
    <t>A2MG_HUMAN</t>
  </si>
  <si>
    <t xml:space="preserve">Alpha-2-macroglobulin </t>
  </si>
  <si>
    <t>P02647</t>
  </si>
  <si>
    <t>APOA1_HUMAN</t>
  </si>
  <si>
    <t xml:space="preserve">Apolipoprotein A-I </t>
  </si>
  <si>
    <t>P00738</t>
  </si>
  <si>
    <t>HPT_HUMAN</t>
  </si>
  <si>
    <t>Haptoglobin</t>
  </si>
  <si>
    <t>P04114</t>
  </si>
  <si>
    <t>APOB_HUMAN</t>
  </si>
  <si>
    <t xml:space="preserve">Apolipoprotein B-100 </t>
  </si>
  <si>
    <t>P02790</t>
  </si>
  <si>
    <t>HEMO_HUMAN</t>
  </si>
  <si>
    <t xml:space="preserve">Hemopexin </t>
  </si>
  <si>
    <t>CO4AB</t>
  </si>
  <si>
    <t>Complement C4</t>
  </si>
  <si>
    <t>P00450</t>
  </si>
  <si>
    <t>CERU_HUMAN</t>
  </si>
  <si>
    <t xml:space="preserve">Ceruloplasmin </t>
  </si>
  <si>
    <t>P00747</t>
  </si>
  <si>
    <t>PLMN_HUMAN</t>
  </si>
  <si>
    <t xml:space="preserve">Plasminogen </t>
  </si>
  <si>
    <t>P02652</t>
  </si>
  <si>
    <t>APOA2_HUMAN</t>
  </si>
  <si>
    <t xml:space="preserve">Apolipoprotein A-II </t>
  </si>
  <si>
    <t>P01011</t>
  </si>
  <si>
    <t>AACT_HUMAN</t>
  </si>
  <si>
    <t xml:space="preserve">Alpha-1-antichymotrypsin </t>
  </si>
  <si>
    <t>P02749</t>
  </si>
  <si>
    <t>APOH_HUMAN</t>
  </si>
  <si>
    <t xml:space="preserve">Beta-2-glycoprotein 1 </t>
  </si>
  <si>
    <t>P10909</t>
  </si>
  <si>
    <t>CLUS_HUMAN</t>
  </si>
  <si>
    <t xml:space="preserve">Clusterin </t>
  </si>
  <si>
    <t>P00734</t>
  </si>
  <si>
    <t>THRB_HUMAN</t>
  </si>
  <si>
    <t xml:space="preserve">Prothrombin </t>
  </si>
  <si>
    <t>P01008</t>
  </si>
  <si>
    <t>ANT3_HUMAN</t>
  </si>
  <si>
    <t xml:space="preserve">Antithrombin-III </t>
  </si>
  <si>
    <t>P06727</t>
  </si>
  <si>
    <t>APOA4_HUMAN</t>
  </si>
  <si>
    <t xml:space="preserve">Apolipoprotein A-IV </t>
  </si>
  <si>
    <t>P05546</t>
  </si>
  <si>
    <t>HEP2_HUMAN</t>
  </si>
  <si>
    <t>Heparin cofactor 2</t>
  </si>
  <si>
    <t>P01019</t>
  </si>
  <si>
    <t>ANGT_HUMAN</t>
  </si>
  <si>
    <t xml:space="preserve">Angiotensinogen </t>
  </si>
  <si>
    <t>P02656</t>
  </si>
  <si>
    <t>APOC3_HUMAN</t>
  </si>
  <si>
    <t xml:space="preserve">Apolipoprotein C-III </t>
  </si>
  <si>
    <t>P02649</t>
  </si>
  <si>
    <t>APOE_HUMAN</t>
  </si>
  <si>
    <t>Apolipoprotein E</t>
  </si>
  <si>
    <t>P02654</t>
  </si>
  <si>
    <t>APOC1_HUMAN</t>
  </si>
  <si>
    <t xml:space="preserve">Apolipoprotein C-I </t>
  </si>
  <si>
    <t># Domanski, D et al. 2012 Proteomics, 12, pages 1222-1243</t>
  </si>
  <si>
    <t>sum</t>
  </si>
  <si>
    <t>* Percey, AJ et al. 2014 Biochim. Biophys. Acta, 1844, pages 917-926</t>
  </si>
  <si>
    <t>% total</t>
  </si>
  <si>
    <t xml:space="preserve">$ Kuzyk, MA et al. 2009 Mol. Cell. Prot., 8,pages 1860-1877 </t>
  </si>
  <si>
    <t>&gt; 2fold !</t>
  </si>
  <si>
    <t>&gt; 2fold #</t>
  </si>
  <si>
    <t>&gt; 2fold *</t>
  </si>
  <si>
    <t>&gt; 2fold $</t>
  </si>
  <si>
    <t>| Hortin, GL et al. 2008, Clin. Chem., 54, pages 1608-1616</t>
  </si>
  <si>
    <t>! This study, Hi3 peptide quantitation median obtained from n samples as shown in Table I</t>
  </si>
  <si>
    <t>Supplemental Table 7. Comparison of plasma proteins Quantified by Hi3 peptide quantitation as well as three targeted proteomics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</si>
</sst>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FFFF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  <font>
      <sz val="9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11" fontId="0" fillId="2" borderId="0" xfId="0" applyNumberFormat="1" applyFill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164" fontId="6" fillId="2" borderId="9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" fontId="4" fillId="2" borderId="20" xfId="0" applyNumberFormat="1" applyFont="1" applyFill="1" applyBorder="1" applyAlignment="1">
      <alignment horizontal="center" vertical="center"/>
    </xf>
    <xf numFmtId="1" fontId="4" fillId="2" borderId="21" xfId="0" applyNumberFormat="1" applyFont="1" applyFill="1" applyBorder="1" applyAlignment="1">
      <alignment horizontal="center" vertical="center"/>
    </xf>
    <xf numFmtId="1" fontId="4" fillId="2" borderId="22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3"/>
  <sheetViews>
    <sheetView tabSelected="1" topLeftCell="B1" zoomScale="85" zoomScaleNormal="85" workbookViewId="0">
      <selection activeCell="D2" sqref="D2:O2"/>
    </sheetView>
  </sheetViews>
  <sheetFormatPr defaultRowHeight="15" x14ac:dyDescent="0.25"/>
  <cols>
    <col min="1" max="2" width="9.140625" style="1"/>
    <col min="3" max="3" width="33.28515625" style="1" bestFit="1" customWidth="1"/>
    <col min="4" max="4" width="4" style="1" bestFit="1" customWidth="1"/>
    <col min="5" max="6" width="14.5703125" style="1" customWidth="1"/>
    <col min="7" max="7" width="24.5703125" style="1" bestFit="1" customWidth="1"/>
    <col min="8" max="8" width="15.85546875" style="1" bestFit="1" customWidth="1"/>
    <col min="9" max="9" width="16.140625" style="1" customWidth="1"/>
    <col min="10" max="10" width="14.5703125" style="1" bestFit="1" customWidth="1"/>
    <col min="11" max="11" width="16.7109375" style="1" bestFit="1" customWidth="1"/>
    <col min="12" max="14" width="9.5703125" style="1" bestFit="1" customWidth="1"/>
    <col min="15" max="22" width="14.5703125" style="1" customWidth="1"/>
    <col min="23" max="23" width="33.85546875" style="1" customWidth="1"/>
    <col min="24" max="16384" width="9.140625" style="1"/>
  </cols>
  <sheetData>
    <row r="1" spans="2:29" customFormat="1" ht="15.7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1"/>
      <c r="Q1" s="1"/>
      <c r="R1" s="1"/>
      <c r="S1" s="1"/>
      <c r="T1" s="1"/>
      <c r="U1" s="1"/>
      <c r="V1" s="1"/>
      <c r="W1" s="2"/>
      <c r="X1" s="2"/>
      <c r="Y1" s="2"/>
      <c r="Z1" s="2"/>
    </row>
    <row r="2" spans="2:29" ht="15.75" x14ac:dyDescent="0.25">
      <c r="D2" s="47" t="s">
        <v>99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2"/>
      <c r="Q2" s="2"/>
      <c r="R2" s="2"/>
      <c r="S2" s="2"/>
      <c r="T2" s="2"/>
      <c r="U2" s="2"/>
      <c r="V2" s="2"/>
    </row>
    <row r="3" spans="2:29" x14ac:dyDescent="0.25">
      <c r="B3" s="3"/>
      <c r="C3" s="4"/>
      <c r="D3" s="24" t="s">
        <v>0</v>
      </c>
      <c r="E3" s="24" t="s">
        <v>1</v>
      </c>
      <c r="F3" s="24" t="s">
        <v>2</v>
      </c>
      <c r="G3" s="25" t="s">
        <v>3</v>
      </c>
      <c r="H3" s="24" t="s">
        <v>4</v>
      </c>
      <c r="I3" s="24" t="s">
        <v>5</v>
      </c>
      <c r="J3" s="24" t="s">
        <v>6</v>
      </c>
      <c r="K3" s="24" t="s">
        <v>7</v>
      </c>
      <c r="L3" s="24" t="s">
        <v>8</v>
      </c>
      <c r="M3" s="24" t="s">
        <v>9</v>
      </c>
      <c r="N3" s="24" t="s">
        <v>10</v>
      </c>
      <c r="O3" s="24" t="s">
        <v>11</v>
      </c>
      <c r="P3" s="24" t="s">
        <v>12</v>
      </c>
      <c r="Q3" s="24" t="s">
        <v>13</v>
      </c>
      <c r="R3" s="24" t="s">
        <v>14</v>
      </c>
      <c r="S3" s="24" t="s">
        <v>15</v>
      </c>
      <c r="T3" s="24" t="s">
        <v>16</v>
      </c>
      <c r="U3" s="24" t="s">
        <v>17</v>
      </c>
      <c r="V3" s="24" t="s">
        <v>18</v>
      </c>
      <c r="W3" s="3"/>
      <c r="X3" s="3"/>
      <c r="Y3" s="3"/>
      <c r="Z3" s="3"/>
      <c r="AA3" s="3"/>
      <c r="AB3" s="3"/>
      <c r="AC3" s="3"/>
    </row>
    <row r="4" spans="2:29" x14ac:dyDescent="0.25">
      <c r="B4" s="5"/>
      <c r="C4" s="6"/>
      <c r="D4" s="26">
        <v>1</v>
      </c>
      <c r="E4" s="26" t="s">
        <v>19</v>
      </c>
      <c r="F4" s="26" t="s">
        <v>20</v>
      </c>
      <c r="G4" s="27" t="s">
        <v>21</v>
      </c>
      <c r="H4" s="28">
        <v>43160000</v>
      </c>
      <c r="I4" s="28">
        <v>53120000</v>
      </c>
      <c r="J4" s="28">
        <v>33199999.999999996</v>
      </c>
      <c r="K4" s="28">
        <v>73700000</v>
      </c>
      <c r="L4" s="28">
        <v>36381879</v>
      </c>
      <c r="M4" s="28">
        <v>31436757</v>
      </c>
      <c r="N4" s="28">
        <v>76377023.744188339</v>
      </c>
      <c r="O4" s="26" t="s">
        <v>22</v>
      </c>
      <c r="P4" s="26">
        <v>1</v>
      </c>
      <c r="Q4" s="26" t="s">
        <v>22</v>
      </c>
      <c r="R4" s="26" t="s">
        <v>22</v>
      </c>
      <c r="S4" s="26">
        <v>1</v>
      </c>
      <c r="T4" s="26">
        <v>1</v>
      </c>
      <c r="U4" s="26">
        <v>1</v>
      </c>
      <c r="V4" s="26">
        <v>1</v>
      </c>
      <c r="W4" s="7"/>
      <c r="X4" s="7"/>
      <c r="Y4" s="7"/>
      <c r="Z4" s="7"/>
      <c r="AA4" s="7"/>
      <c r="AB4" s="7"/>
      <c r="AC4" s="7"/>
    </row>
    <row r="5" spans="2:29" x14ac:dyDescent="0.25">
      <c r="B5" s="5"/>
      <c r="C5" s="6"/>
      <c r="D5" s="26">
        <v>2</v>
      </c>
      <c r="E5" s="26" t="s">
        <v>23</v>
      </c>
      <c r="F5" s="26" t="s">
        <v>24</v>
      </c>
      <c r="G5" s="27" t="s">
        <v>25</v>
      </c>
      <c r="H5" s="28">
        <v>3026650</v>
      </c>
      <c r="I5" s="28">
        <v>4413300</v>
      </c>
      <c r="J5" s="28">
        <v>1640000.0000000002</v>
      </c>
      <c r="K5" s="28">
        <v>2600000</v>
      </c>
      <c r="L5" s="28">
        <v>2391347</v>
      </c>
      <c r="M5" s="28">
        <v>2364421</v>
      </c>
      <c r="N5" s="28">
        <v>7590745.8365155403</v>
      </c>
      <c r="O5" s="26">
        <v>1</v>
      </c>
      <c r="P5" s="26">
        <v>1</v>
      </c>
      <c r="Q5" s="26">
        <v>1</v>
      </c>
      <c r="R5" s="26" t="s">
        <v>22</v>
      </c>
      <c r="S5" s="26">
        <v>1</v>
      </c>
      <c r="T5" s="26">
        <v>1</v>
      </c>
      <c r="U5" s="26">
        <v>1</v>
      </c>
      <c r="V5" s="26">
        <v>1</v>
      </c>
      <c r="W5" s="7"/>
      <c r="X5" s="7"/>
      <c r="Y5" s="7"/>
      <c r="Z5" s="7"/>
      <c r="AA5" s="7"/>
      <c r="AB5" s="7"/>
      <c r="AC5" s="7"/>
    </row>
    <row r="6" spans="2:29" x14ac:dyDescent="0.25">
      <c r="B6" s="5"/>
      <c r="C6" s="6"/>
      <c r="D6" s="26">
        <v>3</v>
      </c>
      <c r="E6" s="26" t="s">
        <v>26</v>
      </c>
      <c r="F6" s="26" t="s">
        <v>27</v>
      </c>
      <c r="G6" s="27" t="s">
        <v>28</v>
      </c>
      <c r="H6" s="28">
        <v>1387500</v>
      </c>
      <c r="I6" s="28">
        <v>1850000</v>
      </c>
      <c r="J6" s="28">
        <v>924999.99999999988</v>
      </c>
      <c r="K6" s="28">
        <v>2300000</v>
      </c>
      <c r="L6" s="28">
        <v>1500339</v>
      </c>
      <c r="M6" s="28">
        <v>876711</v>
      </c>
      <c r="N6" s="28">
        <v>4236237.0018831966</v>
      </c>
      <c r="O6" s="26" t="s">
        <v>22</v>
      </c>
      <c r="P6" s="26">
        <v>1</v>
      </c>
      <c r="Q6" s="26" t="s">
        <v>22</v>
      </c>
      <c r="R6" s="26" t="s">
        <v>22</v>
      </c>
      <c r="S6" s="26">
        <v>1</v>
      </c>
      <c r="T6" s="26">
        <v>1</v>
      </c>
      <c r="U6" s="26">
        <v>1</v>
      </c>
      <c r="V6" s="26" t="s">
        <v>22</v>
      </c>
      <c r="W6" s="7"/>
      <c r="X6" s="7"/>
      <c r="Y6" s="7"/>
      <c r="Z6" s="7"/>
      <c r="AA6" s="7"/>
      <c r="AB6" s="7"/>
      <c r="AC6" s="7"/>
    </row>
    <row r="7" spans="2:29" x14ac:dyDescent="0.25">
      <c r="B7" s="5"/>
      <c r="C7" s="6"/>
      <c r="D7" s="26">
        <v>4</v>
      </c>
      <c r="E7" s="26" t="s">
        <v>29</v>
      </c>
      <c r="F7" s="26" t="s">
        <v>30</v>
      </c>
      <c r="G7" s="27" t="s">
        <v>31</v>
      </c>
      <c r="H7" s="28">
        <v>2160000</v>
      </c>
      <c r="I7" s="28">
        <v>3060000</v>
      </c>
      <c r="J7" s="28">
        <v>1260000.0000000002</v>
      </c>
      <c r="K7" s="28">
        <v>1800000</v>
      </c>
      <c r="L7" s="28">
        <v>1396993</v>
      </c>
      <c r="M7" s="28">
        <v>1436321</v>
      </c>
      <c r="N7" s="28">
        <v>44475425.942111365</v>
      </c>
      <c r="O7" s="26">
        <v>1</v>
      </c>
      <c r="P7" s="26">
        <v>1</v>
      </c>
      <c r="Q7" s="26">
        <v>1</v>
      </c>
      <c r="R7" s="26" t="s">
        <v>22</v>
      </c>
      <c r="S7" s="26">
        <v>1</v>
      </c>
      <c r="T7" s="26">
        <v>1</v>
      </c>
      <c r="U7" s="26">
        <v>1</v>
      </c>
      <c r="V7" s="26" t="s">
        <v>22</v>
      </c>
      <c r="W7" s="7"/>
      <c r="X7" s="7"/>
      <c r="Y7" s="7"/>
      <c r="Z7" s="7"/>
      <c r="AA7" s="7"/>
      <c r="AB7" s="7"/>
      <c r="AC7" s="7"/>
    </row>
    <row r="8" spans="2:29" x14ac:dyDescent="0.25">
      <c r="B8" s="5"/>
      <c r="C8" s="6"/>
      <c r="D8" s="26">
        <v>5</v>
      </c>
      <c r="E8" s="26" t="s">
        <v>32</v>
      </c>
      <c r="F8" s="26" t="s">
        <v>33</v>
      </c>
      <c r="G8" s="27" t="s">
        <v>34</v>
      </c>
      <c r="H8" s="28">
        <v>1405000</v>
      </c>
      <c r="I8" s="28">
        <v>1967000</v>
      </c>
      <c r="J8" s="28">
        <v>843000</v>
      </c>
      <c r="K8" s="28">
        <v>1700000</v>
      </c>
      <c r="L8" s="28">
        <v>1329518</v>
      </c>
      <c r="M8" s="28">
        <v>1028989</v>
      </c>
      <c r="N8" s="28">
        <v>2117275.3781245393</v>
      </c>
      <c r="O8" s="26">
        <v>1</v>
      </c>
      <c r="P8" s="26">
        <v>1</v>
      </c>
      <c r="Q8" s="26">
        <v>1</v>
      </c>
      <c r="R8" s="26" t="s">
        <v>22</v>
      </c>
      <c r="S8" s="26">
        <v>1</v>
      </c>
      <c r="T8" s="26">
        <v>1</v>
      </c>
      <c r="U8" s="26">
        <v>1</v>
      </c>
      <c r="V8" s="26">
        <v>1</v>
      </c>
      <c r="W8" s="7"/>
      <c r="X8" s="7"/>
      <c r="Y8" s="7"/>
      <c r="Z8" s="7"/>
      <c r="AA8" s="7"/>
      <c r="AB8" s="7"/>
      <c r="AC8" s="7"/>
    </row>
    <row r="9" spans="2:29" x14ac:dyDescent="0.25">
      <c r="B9" s="5"/>
      <c r="C9" s="6"/>
      <c r="D9" s="26">
        <v>6</v>
      </c>
      <c r="E9" s="26" t="s">
        <v>35</v>
      </c>
      <c r="F9" s="26" t="s">
        <v>36</v>
      </c>
      <c r="G9" s="27" t="s">
        <v>37</v>
      </c>
      <c r="H9" s="28">
        <v>1307000.0000000002</v>
      </c>
      <c r="I9" s="28">
        <v>2404000</v>
      </c>
      <c r="J9" s="28">
        <v>210000.00000000017</v>
      </c>
      <c r="K9" s="28">
        <v>1300000</v>
      </c>
      <c r="L9" s="28">
        <v>221824</v>
      </c>
      <c r="M9" s="28">
        <v>1337995</v>
      </c>
      <c r="N9" s="28">
        <v>951621.37987843307</v>
      </c>
      <c r="O9" s="26">
        <v>1</v>
      </c>
      <c r="P9" s="26">
        <v>1</v>
      </c>
      <c r="Q9" s="26">
        <v>1</v>
      </c>
      <c r="R9" s="26">
        <v>1</v>
      </c>
      <c r="S9" s="26">
        <v>1</v>
      </c>
      <c r="T9" s="26">
        <v>1</v>
      </c>
      <c r="U9" s="26">
        <v>1</v>
      </c>
      <c r="V9" s="26">
        <v>1</v>
      </c>
      <c r="W9" s="7"/>
      <c r="X9" s="7"/>
      <c r="Y9" s="7"/>
      <c r="Z9" s="7"/>
      <c r="AA9" s="7"/>
      <c r="AB9" s="7"/>
      <c r="AC9" s="7"/>
    </row>
    <row r="10" spans="2:29" x14ac:dyDescent="0.25">
      <c r="B10" s="5"/>
      <c r="C10" s="6"/>
      <c r="D10" s="26">
        <v>7</v>
      </c>
      <c r="E10" s="26" t="s">
        <v>38</v>
      </c>
      <c r="F10" s="26" t="s">
        <v>39</v>
      </c>
      <c r="G10" s="27" t="s">
        <v>40</v>
      </c>
      <c r="H10" s="28">
        <v>1100000</v>
      </c>
      <c r="I10" s="28">
        <v>1650000.0000000002</v>
      </c>
      <c r="J10" s="28">
        <v>550000</v>
      </c>
      <c r="K10" s="28">
        <v>970000</v>
      </c>
      <c r="L10" s="28">
        <v>155059</v>
      </c>
      <c r="M10" s="28">
        <v>127832</v>
      </c>
      <c r="N10" s="28">
        <v>1618964.9752831208</v>
      </c>
      <c r="O10" s="26">
        <v>1</v>
      </c>
      <c r="P10" s="26" t="s">
        <v>22</v>
      </c>
      <c r="Q10" s="26" t="s">
        <v>22</v>
      </c>
      <c r="R10" s="26">
        <v>1</v>
      </c>
      <c r="S10" s="26">
        <v>1</v>
      </c>
      <c r="T10" s="26" t="s">
        <v>22</v>
      </c>
      <c r="U10" s="26" t="s">
        <v>22</v>
      </c>
      <c r="V10" s="26">
        <v>1</v>
      </c>
      <c r="W10" s="7"/>
      <c r="X10" s="7"/>
      <c r="Y10" s="7"/>
      <c r="Z10" s="7"/>
      <c r="AA10" s="7"/>
      <c r="AB10" s="7"/>
      <c r="AC10" s="7"/>
    </row>
    <row r="11" spans="2:29" x14ac:dyDescent="0.25">
      <c r="B11" s="5"/>
      <c r="C11" s="6"/>
      <c r="D11" s="26">
        <v>8</v>
      </c>
      <c r="E11" s="26" t="s">
        <v>41</v>
      </c>
      <c r="F11" s="26" t="s">
        <v>42</v>
      </c>
      <c r="G11" s="27" t="s">
        <v>43</v>
      </c>
      <c r="H11" s="28">
        <v>826500</v>
      </c>
      <c r="I11" s="28">
        <v>1140000.0000000002</v>
      </c>
      <c r="J11" s="28">
        <v>513000</v>
      </c>
      <c r="K11" s="28">
        <v>910000</v>
      </c>
      <c r="L11" s="28">
        <v>274528</v>
      </c>
      <c r="M11" s="28">
        <v>399702</v>
      </c>
      <c r="N11" s="28">
        <v>975984.41706806608</v>
      </c>
      <c r="O11" s="26">
        <v>1</v>
      </c>
      <c r="P11" s="26" t="s">
        <v>22</v>
      </c>
      <c r="Q11" s="26" t="s">
        <v>22</v>
      </c>
      <c r="R11" s="26">
        <v>1</v>
      </c>
      <c r="S11" s="26">
        <v>1</v>
      </c>
      <c r="T11" s="26">
        <v>1</v>
      </c>
      <c r="U11" s="26">
        <v>1</v>
      </c>
      <c r="V11" s="26">
        <v>1</v>
      </c>
      <c r="W11" s="7"/>
      <c r="X11" s="7"/>
      <c r="Y11" s="7"/>
      <c r="Z11" s="7"/>
      <c r="AA11" s="7"/>
      <c r="AB11" s="7"/>
      <c r="AC11" s="7"/>
    </row>
    <row r="12" spans="2:29" x14ac:dyDescent="0.25">
      <c r="B12" s="5"/>
      <c r="C12" s="6"/>
      <c r="D12" s="26">
        <v>9</v>
      </c>
      <c r="E12" s="26" t="s">
        <v>23</v>
      </c>
      <c r="F12" s="26" t="s">
        <v>44</v>
      </c>
      <c r="G12" s="27" t="s">
        <v>45</v>
      </c>
      <c r="H12" s="28">
        <v>262250</v>
      </c>
      <c r="I12" s="28">
        <v>412000</v>
      </c>
      <c r="J12" s="28">
        <v>112499.99999999999</v>
      </c>
      <c r="K12" s="28">
        <v>680000</v>
      </c>
      <c r="L12" s="28">
        <v>180012</v>
      </c>
      <c r="M12" s="28">
        <v>545703</v>
      </c>
      <c r="N12" s="28">
        <v>2212362.057641454</v>
      </c>
      <c r="O12" s="26" t="s">
        <v>22</v>
      </c>
      <c r="P12" s="26">
        <v>1</v>
      </c>
      <c r="Q12" s="26" t="s">
        <v>22</v>
      </c>
      <c r="R12" s="26" t="s">
        <v>22</v>
      </c>
      <c r="S12" s="26">
        <v>1</v>
      </c>
      <c r="T12" s="26">
        <v>1</v>
      </c>
      <c r="U12" s="26">
        <v>1</v>
      </c>
      <c r="V12" s="26" t="s">
        <v>22</v>
      </c>
      <c r="W12" s="7"/>
      <c r="X12" s="7"/>
      <c r="Y12" s="7"/>
      <c r="Z12" s="7"/>
      <c r="AA12" s="7"/>
      <c r="AB12" s="7"/>
      <c r="AC12" s="7"/>
    </row>
    <row r="13" spans="2:29" x14ac:dyDescent="0.25">
      <c r="B13" s="5"/>
      <c r="C13" s="6"/>
      <c r="D13" s="26">
        <v>10</v>
      </c>
      <c r="E13" s="26" t="s">
        <v>46</v>
      </c>
      <c r="F13" s="26" t="s">
        <v>47</v>
      </c>
      <c r="G13" s="27" t="s">
        <v>48</v>
      </c>
      <c r="H13" s="28">
        <v>472500</v>
      </c>
      <c r="I13" s="28">
        <v>675000</v>
      </c>
      <c r="J13" s="28">
        <v>269999.99999999994</v>
      </c>
      <c r="K13" s="28">
        <v>350000</v>
      </c>
      <c r="L13" s="28">
        <v>429339</v>
      </c>
      <c r="M13" s="28">
        <v>400351</v>
      </c>
      <c r="N13" s="28">
        <v>376352.92449244676</v>
      </c>
      <c r="O13" s="26">
        <v>1</v>
      </c>
      <c r="P13" s="26">
        <v>1</v>
      </c>
      <c r="Q13" s="26">
        <v>1</v>
      </c>
      <c r="R13" s="26">
        <v>1</v>
      </c>
      <c r="S13" s="26">
        <v>1</v>
      </c>
      <c r="T13" s="26">
        <v>1</v>
      </c>
      <c r="U13" s="26">
        <v>1</v>
      </c>
      <c r="V13" s="26">
        <v>1</v>
      </c>
      <c r="W13" s="7"/>
      <c r="X13" s="7"/>
      <c r="Y13" s="7"/>
      <c r="Z13" s="7"/>
      <c r="AA13" s="7"/>
      <c r="AB13" s="7"/>
      <c r="AC13" s="7"/>
    </row>
    <row r="14" spans="2:29" x14ac:dyDescent="0.25">
      <c r="B14" s="5"/>
      <c r="C14" s="6"/>
      <c r="D14" s="26">
        <v>11</v>
      </c>
      <c r="E14" s="26" t="s">
        <v>49</v>
      </c>
      <c r="F14" s="26" t="s">
        <v>50</v>
      </c>
      <c r="G14" s="27" t="s">
        <v>51</v>
      </c>
      <c r="H14" s="28">
        <v>270000</v>
      </c>
      <c r="I14" s="28">
        <v>360000</v>
      </c>
      <c r="J14" s="28">
        <v>180000.00000000003</v>
      </c>
      <c r="K14" s="28">
        <v>220000</v>
      </c>
      <c r="L14" s="28">
        <v>13546</v>
      </c>
      <c r="M14" s="28">
        <v>10435</v>
      </c>
      <c r="N14" s="28">
        <v>170707.56319794449</v>
      </c>
      <c r="O14" s="26">
        <v>1</v>
      </c>
      <c r="P14" s="26" t="s">
        <v>22</v>
      </c>
      <c r="Q14" s="26" t="s">
        <v>22</v>
      </c>
      <c r="R14" s="26" t="s">
        <v>22</v>
      </c>
      <c r="S14" s="26">
        <v>1</v>
      </c>
      <c r="T14" s="26" t="s">
        <v>22</v>
      </c>
      <c r="U14" s="26" t="s">
        <v>22</v>
      </c>
      <c r="V14" s="26">
        <v>1</v>
      </c>
      <c r="W14" s="7"/>
      <c r="X14" s="7"/>
      <c r="Y14" s="7"/>
      <c r="Z14" s="7"/>
      <c r="AA14" s="7"/>
      <c r="AB14" s="7"/>
      <c r="AC14" s="7"/>
    </row>
    <row r="15" spans="2:29" x14ac:dyDescent="0.25">
      <c r="B15" s="5"/>
      <c r="C15" s="6"/>
      <c r="D15" s="26">
        <v>12</v>
      </c>
      <c r="E15" s="26" t="s">
        <v>52</v>
      </c>
      <c r="F15" s="26" t="s">
        <v>53</v>
      </c>
      <c r="G15" s="27" t="s">
        <v>54</v>
      </c>
      <c r="H15" s="28">
        <v>391500</v>
      </c>
      <c r="I15" s="28">
        <v>522000</v>
      </c>
      <c r="J15" s="28">
        <v>261000</v>
      </c>
      <c r="K15" s="28">
        <v>200000</v>
      </c>
      <c r="L15" s="28">
        <v>59846</v>
      </c>
      <c r="M15" s="28">
        <v>50255</v>
      </c>
      <c r="N15" s="28">
        <v>634401.44029787241</v>
      </c>
      <c r="O15" s="26" t="s">
        <v>22</v>
      </c>
      <c r="P15" s="26" t="s">
        <v>22</v>
      </c>
      <c r="Q15" s="26" t="s">
        <v>22</v>
      </c>
      <c r="R15" s="26" t="s">
        <v>22</v>
      </c>
      <c r="S15" s="26">
        <v>1</v>
      </c>
      <c r="T15" s="26" t="s">
        <v>22</v>
      </c>
      <c r="U15" s="26" t="s">
        <v>22</v>
      </c>
      <c r="V15" s="26">
        <v>1</v>
      </c>
      <c r="W15" s="7"/>
      <c r="X15" s="7"/>
      <c r="Y15" s="7"/>
      <c r="Z15" s="7"/>
      <c r="AA15" s="7"/>
      <c r="AB15" s="7"/>
      <c r="AC15" s="7"/>
    </row>
    <row r="16" spans="2:29" x14ac:dyDescent="0.25">
      <c r="B16" s="5"/>
      <c r="C16" s="6"/>
      <c r="D16" s="26">
        <v>13</v>
      </c>
      <c r="E16" s="26" t="s">
        <v>55</v>
      </c>
      <c r="F16" s="26" t="s">
        <v>56</v>
      </c>
      <c r="G16" s="27" t="s">
        <v>57</v>
      </c>
      <c r="H16" s="28">
        <v>442000</v>
      </c>
      <c r="I16" s="28">
        <v>612000</v>
      </c>
      <c r="J16" s="28">
        <v>272000</v>
      </c>
      <c r="K16" s="28">
        <v>180000</v>
      </c>
      <c r="L16" s="28">
        <v>229072</v>
      </c>
      <c r="M16" s="28">
        <v>150098</v>
      </c>
      <c r="N16" s="28">
        <v>251089.84348714893</v>
      </c>
      <c r="O16" s="26" t="s">
        <v>22</v>
      </c>
      <c r="P16" s="26" t="s">
        <v>22</v>
      </c>
      <c r="Q16" s="26" t="s">
        <v>22</v>
      </c>
      <c r="R16" s="26" t="s">
        <v>22</v>
      </c>
      <c r="S16" s="26">
        <v>1</v>
      </c>
      <c r="T16" s="26">
        <v>1</v>
      </c>
      <c r="U16" s="26">
        <v>1</v>
      </c>
      <c r="V16" s="26">
        <v>1</v>
      </c>
      <c r="W16" s="7"/>
      <c r="X16" s="7"/>
      <c r="Y16" s="7"/>
      <c r="Z16" s="7"/>
      <c r="AA16" s="7"/>
      <c r="AB16" s="7"/>
      <c r="AC16" s="7"/>
    </row>
    <row r="17" spans="2:29" x14ac:dyDescent="0.25">
      <c r="B17" s="5"/>
      <c r="C17" s="6"/>
      <c r="D17" s="26">
        <v>14</v>
      </c>
      <c r="E17" s="26" t="s">
        <v>58</v>
      </c>
      <c r="F17" s="26" t="s">
        <v>59</v>
      </c>
      <c r="G17" s="27" t="s">
        <v>60</v>
      </c>
      <c r="H17" s="28">
        <v>180000</v>
      </c>
      <c r="I17" s="28">
        <v>240000</v>
      </c>
      <c r="J17" s="28">
        <v>120000</v>
      </c>
      <c r="K17" s="28">
        <v>170000</v>
      </c>
      <c r="L17" s="28">
        <v>91521</v>
      </c>
      <c r="M17" s="28">
        <v>206416</v>
      </c>
      <c r="N17" s="28">
        <v>197538.79726772022</v>
      </c>
      <c r="O17" s="26">
        <v>1</v>
      </c>
      <c r="P17" s="26" t="s">
        <v>22</v>
      </c>
      <c r="Q17" s="26">
        <v>1</v>
      </c>
      <c r="R17" s="26">
        <v>1</v>
      </c>
      <c r="S17" s="26">
        <v>1</v>
      </c>
      <c r="T17" s="26">
        <v>1</v>
      </c>
      <c r="U17" s="26">
        <v>1</v>
      </c>
      <c r="V17" s="26">
        <v>1</v>
      </c>
      <c r="W17" s="7"/>
      <c r="X17" s="7"/>
      <c r="Y17" s="7"/>
      <c r="Z17" s="7"/>
      <c r="AA17" s="7"/>
      <c r="AB17" s="7"/>
      <c r="AC17" s="7"/>
    </row>
    <row r="18" spans="2:29" x14ac:dyDescent="0.25">
      <c r="B18" s="5"/>
      <c r="C18" s="6"/>
      <c r="D18" s="26">
        <v>15</v>
      </c>
      <c r="E18" s="26" t="s">
        <v>61</v>
      </c>
      <c r="F18" s="26" t="s">
        <v>62</v>
      </c>
      <c r="G18" s="27" t="s">
        <v>63</v>
      </c>
      <c r="H18" s="28">
        <v>108000</v>
      </c>
      <c r="I18" s="28">
        <v>144000.00000000003</v>
      </c>
      <c r="J18" s="28">
        <v>72000</v>
      </c>
      <c r="K18" s="28">
        <v>150000</v>
      </c>
      <c r="L18" s="28">
        <v>113099</v>
      </c>
      <c r="M18" s="28">
        <v>195394</v>
      </c>
      <c r="N18" s="28">
        <v>137409.8509308511</v>
      </c>
      <c r="O18" s="26" t="s">
        <v>22</v>
      </c>
      <c r="P18" s="26">
        <v>1</v>
      </c>
      <c r="Q18" s="26" t="s">
        <v>22</v>
      </c>
      <c r="R18" s="26">
        <v>1</v>
      </c>
      <c r="S18" s="26">
        <v>1</v>
      </c>
      <c r="T18" s="26">
        <v>1</v>
      </c>
      <c r="U18" s="26">
        <v>1</v>
      </c>
      <c r="V18" s="26">
        <v>1</v>
      </c>
      <c r="W18" s="7"/>
      <c r="X18" s="7"/>
      <c r="Y18" s="7"/>
      <c r="Z18" s="7"/>
      <c r="AA18" s="7"/>
      <c r="AB18" s="7"/>
      <c r="AC18" s="7"/>
    </row>
    <row r="19" spans="2:29" x14ac:dyDescent="0.25">
      <c r="B19" s="5"/>
      <c r="C19" s="6"/>
      <c r="D19" s="26">
        <v>16</v>
      </c>
      <c r="E19" s="26" t="s">
        <v>64</v>
      </c>
      <c r="F19" s="26" t="s">
        <v>65</v>
      </c>
      <c r="G19" s="27" t="s">
        <v>66</v>
      </c>
      <c r="H19" s="28">
        <v>108000</v>
      </c>
      <c r="I19" s="28">
        <v>108000</v>
      </c>
      <c r="J19" s="28">
        <v>108000</v>
      </c>
      <c r="K19" s="28">
        <v>140000</v>
      </c>
      <c r="L19" s="28">
        <v>3625</v>
      </c>
      <c r="M19" s="28">
        <v>3522</v>
      </c>
      <c r="N19" s="28">
        <v>103802.16304918438</v>
      </c>
      <c r="O19" s="26" t="s">
        <v>22</v>
      </c>
      <c r="P19" s="26" t="s">
        <v>22</v>
      </c>
      <c r="Q19" s="26" t="s">
        <v>22</v>
      </c>
      <c r="R19" s="26" t="s">
        <v>22</v>
      </c>
      <c r="S19" s="26">
        <v>1</v>
      </c>
      <c r="T19" s="26" t="s">
        <v>22</v>
      </c>
      <c r="U19" s="26" t="s">
        <v>22</v>
      </c>
      <c r="V19" s="26">
        <v>1</v>
      </c>
      <c r="W19" s="7"/>
      <c r="X19" s="7"/>
      <c r="Y19" s="7"/>
      <c r="Z19" s="7"/>
      <c r="AA19" s="7"/>
      <c r="AB19" s="7"/>
      <c r="AC19" s="7"/>
    </row>
    <row r="20" spans="2:29" x14ac:dyDescent="0.25">
      <c r="B20" s="5"/>
      <c r="C20" s="6"/>
      <c r="D20" s="26">
        <v>17</v>
      </c>
      <c r="E20" s="26" t="s">
        <v>67</v>
      </c>
      <c r="F20" s="26" t="s">
        <v>68</v>
      </c>
      <c r="G20" s="27" t="s">
        <v>69</v>
      </c>
      <c r="H20" s="28">
        <v>260000</v>
      </c>
      <c r="I20" s="28">
        <v>325000</v>
      </c>
      <c r="J20" s="28">
        <v>195000</v>
      </c>
      <c r="K20" s="28">
        <v>140000</v>
      </c>
      <c r="L20" s="28">
        <v>30210</v>
      </c>
      <c r="M20" s="28">
        <v>92926</v>
      </c>
      <c r="N20" s="28">
        <v>198211.06010246809</v>
      </c>
      <c r="O20" s="26" t="s">
        <v>22</v>
      </c>
      <c r="P20" s="26" t="s">
        <v>22</v>
      </c>
      <c r="Q20" s="26" t="s">
        <v>22</v>
      </c>
      <c r="R20" s="26">
        <v>1</v>
      </c>
      <c r="S20" s="26">
        <v>1</v>
      </c>
      <c r="T20" s="26" t="s">
        <v>22</v>
      </c>
      <c r="U20" s="26" t="s">
        <v>22</v>
      </c>
      <c r="V20" s="26">
        <v>1</v>
      </c>
      <c r="W20" s="7"/>
      <c r="X20" s="7"/>
      <c r="Y20" s="7"/>
      <c r="Z20" s="7"/>
      <c r="AA20" s="7"/>
      <c r="AB20" s="7"/>
      <c r="AC20" s="7"/>
    </row>
    <row r="21" spans="2:29" x14ac:dyDescent="0.25">
      <c r="B21" s="5"/>
      <c r="C21" s="6"/>
      <c r="D21" s="26">
        <v>18</v>
      </c>
      <c r="E21" s="26" t="s">
        <v>70</v>
      </c>
      <c r="F21" s="26" t="s">
        <v>71</v>
      </c>
      <c r="G21" s="27" t="s">
        <v>72</v>
      </c>
      <c r="H21" s="28">
        <v>193500</v>
      </c>
      <c r="I21" s="28">
        <v>258000</v>
      </c>
      <c r="J21" s="28">
        <v>129000</v>
      </c>
      <c r="K21" s="28">
        <v>100000</v>
      </c>
      <c r="L21" s="28">
        <v>23872</v>
      </c>
      <c r="M21" s="28">
        <v>40524</v>
      </c>
      <c r="N21" s="28">
        <v>121449.4128249645</v>
      </c>
      <c r="O21" s="26" t="s">
        <v>22</v>
      </c>
      <c r="P21" s="26" t="s">
        <v>22</v>
      </c>
      <c r="Q21" s="26" t="s">
        <v>22</v>
      </c>
      <c r="R21" s="26" t="s">
        <v>22</v>
      </c>
      <c r="S21" s="26">
        <v>1</v>
      </c>
      <c r="T21" s="26" t="s">
        <v>22</v>
      </c>
      <c r="U21" s="26" t="s">
        <v>22</v>
      </c>
      <c r="V21" s="26">
        <v>1</v>
      </c>
      <c r="W21" s="7"/>
      <c r="X21" s="7"/>
      <c r="Y21" s="7"/>
      <c r="Z21" s="7"/>
      <c r="AA21" s="7"/>
      <c r="AB21" s="7"/>
      <c r="AC21" s="7"/>
    </row>
    <row r="22" spans="2:29" s="10" customFormat="1" x14ac:dyDescent="0.25">
      <c r="B22" s="8"/>
      <c r="C22" s="9"/>
      <c r="D22" s="26">
        <v>19</v>
      </c>
      <c r="E22" s="26" t="s">
        <v>73</v>
      </c>
      <c r="F22" s="26" t="s">
        <v>74</v>
      </c>
      <c r="G22" s="27" t="s">
        <v>75</v>
      </c>
      <c r="H22" s="28">
        <v>98400</v>
      </c>
      <c r="I22" s="28"/>
      <c r="J22" s="28"/>
      <c r="K22" s="28">
        <v>66000</v>
      </c>
      <c r="L22" s="28">
        <v>46806</v>
      </c>
      <c r="M22" s="28">
        <v>49450</v>
      </c>
      <c r="N22" s="28">
        <v>108031.6423044312</v>
      </c>
      <c r="O22" s="26"/>
      <c r="P22" s="26" t="s">
        <v>22</v>
      </c>
      <c r="Q22" s="26" t="s">
        <v>22</v>
      </c>
      <c r="R22" s="26" t="s">
        <v>22</v>
      </c>
      <c r="S22" s="26">
        <v>1</v>
      </c>
      <c r="T22" s="26" t="s">
        <v>22</v>
      </c>
      <c r="U22" s="26">
        <v>1</v>
      </c>
      <c r="V22" s="26">
        <v>1</v>
      </c>
      <c r="W22" s="7"/>
      <c r="X22" s="7"/>
      <c r="Y22" s="7"/>
      <c r="Z22" s="7"/>
      <c r="AA22" s="7"/>
      <c r="AB22" s="7"/>
      <c r="AC22" s="7"/>
    </row>
    <row r="23" spans="2:29" x14ac:dyDescent="0.25">
      <c r="B23" s="5"/>
      <c r="C23" s="6"/>
      <c r="D23" s="26">
        <v>20</v>
      </c>
      <c r="E23" s="26" t="s">
        <v>76</v>
      </c>
      <c r="F23" s="26" t="s">
        <v>77</v>
      </c>
      <c r="G23" s="27" t="s">
        <v>78</v>
      </c>
      <c r="H23" s="28">
        <v>65000</v>
      </c>
      <c r="I23" s="28">
        <v>65000</v>
      </c>
      <c r="J23" s="28">
        <v>65000</v>
      </c>
      <c r="K23" s="28">
        <v>57000</v>
      </c>
      <c r="L23" s="28">
        <v>10548</v>
      </c>
      <c r="M23" s="28">
        <v>16153</v>
      </c>
      <c r="N23" s="28">
        <v>89471.172561148909</v>
      </c>
      <c r="O23" s="26" t="s">
        <v>22</v>
      </c>
      <c r="P23" s="26" t="s">
        <v>22</v>
      </c>
      <c r="Q23" s="26" t="s">
        <v>22</v>
      </c>
      <c r="R23" s="26" t="s">
        <v>22</v>
      </c>
      <c r="S23" s="26">
        <v>1</v>
      </c>
      <c r="T23" s="26" t="s">
        <v>22</v>
      </c>
      <c r="U23" s="26" t="s">
        <v>22</v>
      </c>
      <c r="V23" s="26">
        <v>1</v>
      </c>
      <c r="W23" s="7"/>
      <c r="X23" s="7"/>
      <c r="Y23" s="7"/>
      <c r="Z23" s="7"/>
      <c r="AA23" s="7"/>
      <c r="AB23" s="7"/>
      <c r="AC23" s="7"/>
    </row>
    <row r="24" spans="2:29" x14ac:dyDescent="0.25">
      <c r="B24" s="5"/>
      <c r="C24" s="6"/>
      <c r="D24" s="26">
        <v>21</v>
      </c>
      <c r="E24" s="26" t="s">
        <v>79</v>
      </c>
      <c r="F24" s="26" t="s">
        <v>80</v>
      </c>
      <c r="G24" s="27" t="s">
        <v>81</v>
      </c>
      <c r="H24" s="28">
        <v>117000</v>
      </c>
      <c r="I24" s="28">
        <v>180000</v>
      </c>
      <c r="J24" s="28">
        <v>54000.000000000007</v>
      </c>
      <c r="K24" s="28">
        <v>39000</v>
      </c>
      <c r="L24" s="28">
        <v>439</v>
      </c>
      <c r="M24" s="28">
        <v>565</v>
      </c>
      <c r="N24" s="28">
        <v>114574.48432753645</v>
      </c>
      <c r="O24" s="26" t="s">
        <v>22</v>
      </c>
      <c r="P24" s="26" t="s">
        <v>22</v>
      </c>
      <c r="Q24" s="26" t="s">
        <v>22</v>
      </c>
      <c r="R24" s="26">
        <v>1</v>
      </c>
      <c r="S24" s="26">
        <v>1</v>
      </c>
      <c r="T24" s="26" t="s">
        <v>22</v>
      </c>
      <c r="U24" s="26" t="s">
        <v>22</v>
      </c>
      <c r="V24" s="26">
        <v>1</v>
      </c>
      <c r="W24" s="7"/>
      <c r="X24" s="7"/>
      <c r="Y24" s="7"/>
      <c r="Z24" s="7"/>
      <c r="AA24" s="7"/>
      <c r="AB24" s="7"/>
      <c r="AC24" s="7"/>
    </row>
    <row r="25" spans="2:29" x14ac:dyDescent="0.25">
      <c r="B25" s="5"/>
      <c r="C25" s="6"/>
      <c r="D25" s="26">
        <v>22</v>
      </c>
      <c r="E25" s="26" t="s">
        <v>82</v>
      </c>
      <c r="F25" s="26" t="s">
        <v>83</v>
      </c>
      <c r="G25" s="27" t="s">
        <v>84</v>
      </c>
      <c r="H25" s="28">
        <v>45499.999999999993</v>
      </c>
      <c r="I25" s="28">
        <v>70000</v>
      </c>
      <c r="J25" s="28">
        <v>20999.999999999993</v>
      </c>
      <c r="K25" s="28">
        <v>31000</v>
      </c>
      <c r="L25" s="28">
        <v>8067</v>
      </c>
      <c r="M25" s="28">
        <v>27600</v>
      </c>
      <c r="N25" s="28">
        <v>31282.502347234054</v>
      </c>
      <c r="O25" s="26">
        <v>1</v>
      </c>
      <c r="P25" s="26" t="s">
        <v>22</v>
      </c>
      <c r="Q25" s="26">
        <v>1</v>
      </c>
      <c r="R25" s="26">
        <v>1</v>
      </c>
      <c r="S25" s="26">
        <v>1</v>
      </c>
      <c r="T25" s="26" t="s">
        <v>22</v>
      </c>
      <c r="U25" s="26">
        <v>1</v>
      </c>
      <c r="V25" s="26">
        <v>1</v>
      </c>
      <c r="W25" s="7"/>
      <c r="X25" s="7"/>
      <c r="Y25" s="7"/>
      <c r="Z25" s="7"/>
      <c r="AA25" s="7"/>
      <c r="AB25" s="7"/>
      <c r="AC25" s="7"/>
    </row>
    <row r="26" spans="2:29" s="13" customFormat="1" x14ac:dyDescent="0.25">
      <c r="B26" s="11"/>
      <c r="C26" s="12"/>
      <c r="D26" s="29">
        <v>23</v>
      </c>
      <c r="E26" s="29" t="s">
        <v>85</v>
      </c>
      <c r="F26" s="29" t="s">
        <v>86</v>
      </c>
      <c r="G26" s="30" t="s">
        <v>87</v>
      </c>
      <c r="H26" s="31">
        <v>59679</v>
      </c>
      <c r="I26" s="31">
        <v>79572</v>
      </c>
      <c r="J26" s="31">
        <v>39786</v>
      </c>
      <c r="K26" s="31">
        <v>16000</v>
      </c>
      <c r="L26" s="31">
        <v>3040</v>
      </c>
      <c r="M26" s="31">
        <v>2526</v>
      </c>
      <c r="N26" s="31">
        <v>75761.999386496449</v>
      </c>
      <c r="O26" s="29" t="s">
        <v>22</v>
      </c>
      <c r="P26" s="29" t="s">
        <v>22</v>
      </c>
      <c r="Q26" s="29" t="s">
        <v>22</v>
      </c>
      <c r="R26" s="29">
        <v>1</v>
      </c>
      <c r="S26" s="29" t="s">
        <v>22</v>
      </c>
      <c r="T26" s="29" t="s">
        <v>22</v>
      </c>
      <c r="U26" s="29" t="s">
        <v>22</v>
      </c>
      <c r="V26" s="29">
        <v>1</v>
      </c>
    </row>
    <row r="27" spans="2:29" ht="15.75" thickBot="1" x14ac:dyDescent="0.3"/>
    <row r="28" spans="2:29" ht="15.75" thickBot="1" x14ac:dyDescent="0.3">
      <c r="E28" s="14" t="s">
        <v>98</v>
      </c>
      <c r="F28" s="15"/>
      <c r="G28" s="15"/>
      <c r="H28" s="15"/>
      <c r="I28" s="16"/>
      <c r="N28" s="41"/>
      <c r="O28" s="42" t="s">
        <v>11</v>
      </c>
      <c r="P28" s="42" t="s">
        <v>12</v>
      </c>
      <c r="Q28" s="42" t="s">
        <v>13</v>
      </c>
      <c r="R28" s="42" t="s">
        <v>14</v>
      </c>
      <c r="S28" s="42" t="s">
        <v>15</v>
      </c>
      <c r="T28" s="42" t="s">
        <v>16</v>
      </c>
      <c r="U28" s="42" t="s">
        <v>17</v>
      </c>
      <c r="V28" s="43" t="s">
        <v>18</v>
      </c>
    </row>
    <row r="29" spans="2:29" x14ac:dyDescent="0.25">
      <c r="E29" s="17" t="s">
        <v>88</v>
      </c>
      <c r="F29" s="18"/>
      <c r="G29" s="18"/>
      <c r="H29" s="18"/>
      <c r="I29" s="19"/>
      <c r="K29" s="20"/>
      <c r="L29" s="20"/>
      <c r="M29" s="20"/>
      <c r="N29" s="38" t="s">
        <v>89</v>
      </c>
      <c r="O29" s="39">
        <f>SUM(O4:O26)</f>
        <v>10</v>
      </c>
      <c r="P29" s="39">
        <f t="shared" ref="P29:V29" si="0">SUM(P4:P26)</f>
        <v>9</v>
      </c>
      <c r="Q29" s="39">
        <f t="shared" si="0"/>
        <v>7</v>
      </c>
      <c r="R29" s="39">
        <f t="shared" si="0"/>
        <v>10</v>
      </c>
      <c r="S29" s="39">
        <f t="shared" si="0"/>
        <v>22</v>
      </c>
      <c r="T29" s="39">
        <f t="shared" si="0"/>
        <v>12</v>
      </c>
      <c r="U29" s="39">
        <f t="shared" si="0"/>
        <v>14</v>
      </c>
      <c r="V29" s="40">
        <f t="shared" si="0"/>
        <v>20</v>
      </c>
    </row>
    <row r="30" spans="2:29" ht="15.75" thickBot="1" x14ac:dyDescent="0.3">
      <c r="E30" s="17" t="s">
        <v>90</v>
      </c>
      <c r="F30" s="18"/>
      <c r="G30" s="18"/>
      <c r="H30" s="18"/>
      <c r="I30" s="19"/>
      <c r="N30" s="33" t="s">
        <v>91</v>
      </c>
      <c r="O30" s="32">
        <f>O29/23*100</f>
        <v>43.478260869565219</v>
      </c>
      <c r="P30" s="32">
        <f t="shared" ref="P30:V30" si="1">P29/23*100</f>
        <v>39.130434782608695</v>
      </c>
      <c r="Q30" s="32">
        <f t="shared" si="1"/>
        <v>30.434782608695656</v>
      </c>
      <c r="R30" s="32">
        <f t="shared" si="1"/>
        <v>43.478260869565219</v>
      </c>
      <c r="S30" s="45">
        <f t="shared" si="1"/>
        <v>95.652173913043484</v>
      </c>
      <c r="T30" s="45">
        <f t="shared" si="1"/>
        <v>52.173913043478258</v>
      </c>
      <c r="U30" s="45">
        <f t="shared" si="1"/>
        <v>60.869565217391312</v>
      </c>
      <c r="V30" s="46">
        <f t="shared" si="1"/>
        <v>86.956521739130437</v>
      </c>
    </row>
    <row r="31" spans="2:29" ht="15.75" thickBot="1" x14ac:dyDescent="0.3">
      <c r="E31" s="17" t="s">
        <v>92</v>
      </c>
      <c r="F31" s="18"/>
      <c r="G31" s="18"/>
      <c r="H31" s="18"/>
      <c r="I31" s="19"/>
      <c r="N31" s="33"/>
      <c r="O31" s="32"/>
      <c r="P31" s="32"/>
      <c r="Q31" s="32"/>
      <c r="R31" s="44"/>
      <c r="S31" s="41" t="s">
        <v>93</v>
      </c>
      <c r="T31" s="42" t="s">
        <v>94</v>
      </c>
      <c r="U31" s="42" t="s">
        <v>95</v>
      </c>
      <c r="V31" s="43" t="s">
        <v>96</v>
      </c>
    </row>
    <row r="32" spans="2:29" ht="15.75" thickBot="1" x14ac:dyDescent="0.3">
      <c r="E32" s="21" t="s">
        <v>97</v>
      </c>
      <c r="F32" s="22"/>
      <c r="G32" s="22"/>
      <c r="H32" s="22"/>
      <c r="I32" s="23"/>
      <c r="N32" s="33"/>
      <c r="O32" s="26"/>
      <c r="P32" s="26"/>
      <c r="Q32" s="26"/>
      <c r="R32" s="26" t="s">
        <v>89</v>
      </c>
      <c r="S32" s="39">
        <f>23-S29</f>
        <v>1</v>
      </c>
      <c r="T32" s="39">
        <f t="shared" ref="T32:V32" si="2">23-T29</f>
        <v>11</v>
      </c>
      <c r="U32" s="39">
        <f t="shared" si="2"/>
        <v>9</v>
      </c>
      <c r="V32" s="40">
        <f t="shared" si="2"/>
        <v>3</v>
      </c>
    </row>
    <row r="33" spans="14:22" ht="15.75" thickBot="1" x14ac:dyDescent="0.3">
      <c r="N33" s="34"/>
      <c r="O33" s="35"/>
      <c r="P33" s="35"/>
      <c r="Q33" s="35"/>
      <c r="R33" s="35" t="s">
        <v>91</v>
      </c>
      <c r="S33" s="36">
        <f>S32/23*100</f>
        <v>4.3478260869565215</v>
      </c>
      <c r="T33" s="36">
        <f t="shared" ref="T33:V33" si="3">T32/23*100</f>
        <v>47.826086956521742</v>
      </c>
      <c r="U33" s="36">
        <f t="shared" si="3"/>
        <v>39.130434782608695</v>
      </c>
      <c r="V33" s="37">
        <f t="shared" si="3"/>
        <v>13.043478260869565</v>
      </c>
    </row>
  </sheetData>
  <mergeCells count="1">
    <mergeCell ref="D2:O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Supplemental Table 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gkramer</dc:creator>
  <cp:lastModifiedBy>gkramer</cp:lastModifiedBy>
  <dcterms:created xsi:type="dcterms:W3CDTF">2015-08-14T12:38:07Z</dcterms:created>
  <dcterms:modified xsi:type="dcterms:W3CDTF">2015-09-25T08:52:11Z</dcterms:modified>
</cp:coreProperties>
</file>